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015" windowHeight="6570" activeTab="7"/>
  </bookViews>
  <sheets>
    <sheet name="TREcrt1999" sheetId="1" r:id="rId1"/>
    <sheet name="TREcrt2000" sheetId="2" r:id="rId2"/>
    <sheet name="TREcrt2001" sheetId="3" r:id="rId3"/>
    <sheet name="TREcrt2002" sheetId="4" r:id="rId4"/>
    <sheet name="TREcrt2003" sheetId="5" r:id="rId5"/>
    <sheet name="TREcrt2004" sheetId="6" r:id="rId6"/>
    <sheet name="TREcrt2005" sheetId="7" r:id="rId7"/>
    <sheet name="TREcrt2006" sheetId="8" r:id="rId8"/>
    <sheet name="TREcrt2007" sheetId="9" r:id="rId9"/>
    <sheet name="TREcrt2008" sheetId="10" r:id="rId10"/>
    <sheet name="TREcrt2009" sheetId="11" r:id="rId11"/>
    <sheet name="TREcrt2010" sheetId="12" r:id="rId12"/>
    <sheet name="TREcrt2011" sheetId="13" r:id="rId13"/>
  </sheets>
  <calcPr calcId="125725"/>
</workbook>
</file>

<file path=xl/calcChain.xml><?xml version="1.0" encoding="utf-8"?>
<calcChain xmlns="http://schemas.openxmlformats.org/spreadsheetml/2006/main">
  <c r="AK71" i="13"/>
  <c r="AJ71"/>
  <c r="AK70"/>
  <c r="AJ70"/>
  <c r="AK69"/>
  <c r="AJ69"/>
  <c r="AK68"/>
  <c r="AJ68"/>
  <c r="AK67"/>
  <c r="AJ67"/>
  <c r="AK66"/>
  <c r="AJ66"/>
  <c r="AK65"/>
  <c r="AJ65"/>
  <c r="AK64"/>
  <c r="AJ64"/>
  <c r="AJ63"/>
  <c r="AQ65" s="1"/>
  <c r="H63"/>
  <c r="AT62"/>
  <c r="AV67" s="1"/>
  <c r="AS62"/>
  <c r="AV66" s="1"/>
  <c r="AR62"/>
  <c r="AQ62"/>
  <c r="AP62"/>
  <c r="AO62"/>
  <c r="AL62"/>
  <c r="AV68" s="1"/>
  <c r="AK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N61"/>
  <c r="AM61"/>
  <c r="C61" s="1"/>
  <c r="AJ61"/>
  <c r="AN60"/>
  <c r="AM60"/>
  <c r="C60" s="1"/>
  <c r="AJ60"/>
  <c r="AN59"/>
  <c r="AM59"/>
  <c r="C59" s="1"/>
  <c r="AJ59"/>
  <c r="AN58"/>
  <c r="AM58"/>
  <c r="C58" s="1"/>
  <c r="AJ58"/>
  <c r="AN57"/>
  <c r="AM57"/>
  <c r="C57" s="1"/>
  <c r="AJ57"/>
  <c r="AN56"/>
  <c r="AM56"/>
  <c r="C56" s="1"/>
  <c r="AJ56"/>
  <c r="AN55"/>
  <c r="AM55"/>
  <c r="C55" s="1"/>
  <c r="AJ55"/>
  <c r="AN54"/>
  <c r="AM54"/>
  <c r="C54" s="1"/>
  <c r="AJ54"/>
  <c r="AN53"/>
  <c r="AM53"/>
  <c r="C53" s="1"/>
  <c r="AJ53"/>
  <c r="AN52"/>
  <c r="AM52"/>
  <c r="C52" s="1"/>
  <c r="AJ52"/>
  <c r="AN51"/>
  <c r="AM51"/>
  <c r="C51" s="1"/>
  <c r="AJ51"/>
  <c r="AN50"/>
  <c r="AM50"/>
  <c r="C50" s="1"/>
  <c r="AJ50"/>
  <c r="AN49"/>
  <c r="AM49"/>
  <c r="C49" s="1"/>
  <c r="AJ49"/>
  <c r="AN48"/>
  <c r="AM48"/>
  <c r="AJ48"/>
  <c r="C48" s="1"/>
  <c r="AN47"/>
  <c r="AM47"/>
  <c r="AJ47"/>
  <c r="C47" s="1"/>
  <c r="AN46"/>
  <c r="AM46"/>
  <c r="AJ46"/>
  <c r="C46" s="1"/>
  <c r="AN45"/>
  <c r="AM45"/>
  <c r="AJ45"/>
  <c r="C45" s="1"/>
  <c r="AN44"/>
  <c r="AM44"/>
  <c r="AJ44"/>
  <c r="C44" s="1"/>
  <c r="AN43"/>
  <c r="AM43"/>
  <c r="AJ43"/>
  <c r="C43" s="1"/>
  <c r="AN42"/>
  <c r="AM42"/>
  <c r="AJ42"/>
  <c r="C42" s="1"/>
  <c r="AN41"/>
  <c r="AM41"/>
  <c r="AJ41"/>
  <c r="C41" s="1"/>
  <c r="AN40"/>
  <c r="AM40"/>
  <c r="AJ40"/>
  <c r="C40" s="1"/>
  <c r="AN39"/>
  <c r="AM39"/>
  <c r="AJ39"/>
  <c r="C39" s="1"/>
  <c r="AN38"/>
  <c r="AN62" s="1"/>
  <c r="AM38"/>
  <c r="AM62" s="1"/>
  <c r="AV65" s="1"/>
  <c r="AV71" s="1"/>
  <c r="AJ38"/>
  <c r="C38" s="1"/>
  <c r="AL32"/>
  <c r="AV69" s="1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J63" s="1"/>
  <c r="AQ66" s="1"/>
  <c r="I32"/>
  <c r="I63" s="1"/>
  <c r="AQ67" s="1"/>
  <c r="H32"/>
  <c r="G32"/>
  <c r="G63" s="1"/>
  <c r="AQ69" s="1"/>
  <c r="F32"/>
  <c r="F63" s="1"/>
  <c r="AK63" s="1"/>
  <c r="E32"/>
  <c r="D32"/>
  <c r="B32"/>
  <c r="AJ31"/>
  <c r="K31" s="1"/>
  <c r="C31" s="1"/>
  <c r="AJ30"/>
  <c r="K30"/>
  <c r="C30" s="1"/>
  <c r="AJ29"/>
  <c r="K29" s="1"/>
  <c r="C29" s="1"/>
  <c r="AJ28"/>
  <c r="K28"/>
  <c r="C28" s="1"/>
  <c r="AJ27"/>
  <c r="K27" s="1"/>
  <c r="C27" s="1"/>
  <c r="AJ26"/>
  <c r="K26"/>
  <c r="C26" s="1"/>
  <c r="AJ25"/>
  <c r="K25" s="1"/>
  <c r="C25" s="1"/>
  <c r="AJ24"/>
  <c r="K24"/>
  <c r="C24" s="1"/>
  <c r="AJ23"/>
  <c r="K23" s="1"/>
  <c r="C23" s="1"/>
  <c r="AJ22"/>
  <c r="K22"/>
  <c r="C22" s="1"/>
  <c r="AJ21"/>
  <c r="K21" s="1"/>
  <c r="C21" s="1"/>
  <c r="AJ20"/>
  <c r="K20"/>
  <c r="C20" s="1"/>
  <c r="AJ19"/>
  <c r="K19" s="1"/>
  <c r="C19" s="1"/>
  <c r="AJ18"/>
  <c r="K18"/>
  <c r="C18" s="1"/>
  <c r="AJ17"/>
  <c r="K17" s="1"/>
  <c r="C17" s="1"/>
  <c r="AJ16"/>
  <c r="K16"/>
  <c r="C16" s="1"/>
  <c r="AJ15"/>
  <c r="K15" s="1"/>
  <c r="C15" s="1"/>
  <c r="AJ14"/>
  <c r="K14"/>
  <c r="C14" s="1"/>
  <c r="AJ13"/>
  <c r="K13" s="1"/>
  <c r="C13" s="1"/>
  <c r="AJ12"/>
  <c r="K12"/>
  <c r="C12" s="1"/>
  <c r="AJ11"/>
  <c r="K11" s="1"/>
  <c r="C11" s="1"/>
  <c r="AJ10"/>
  <c r="K10"/>
  <c r="C10" s="1"/>
  <c r="AJ9"/>
  <c r="K9" s="1"/>
  <c r="C9" s="1"/>
  <c r="AJ8"/>
  <c r="AJ32" s="1"/>
  <c r="K8"/>
  <c r="C8" s="1"/>
  <c r="AK71" i="12"/>
  <c r="AJ71"/>
  <c r="AK70"/>
  <c r="AJ70"/>
  <c r="AK69"/>
  <c r="AJ69"/>
  <c r="AK68"/>
  <c r="AJ68"/>
  <c r="AK67"/>
  <c r="AJ67"/>
  <c r="AK66"/>
  <c r="AJ66"/>
  <c r="AK65"/>
  <c r="AJ65"/>
  <c r="AK64"/>
  <c r="AJ64"/>
  <c r="AJ63"/>
  <c r="AQ65" s="1"/>
  <c r="AQ71" s="1"/>
  <c r="H63"/>
  <c r="AQ68" s="1"/>
  <c r="G63"/>
  <c r="AQ69" s="1"/>
  <c r="AT62"/>
  <c r="AV67" s="1"/>
  <c r="AS62"/>
  <c r="AV66" s="1"/>
  <c r="AR62"/>
  <c r="AQ62"/>
  <c r="AP62"/>
  <c r="AO62"/>
  <c r="AN62"/>
  <c r="AL62"/>
  <c r="AV68" s="1"/>
  <c r="AK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N61"/>
  <c r="AM61"/>
  <c r="AJ61"/>
  <c r="C61" s="1"/>
  <c r="AN60"/>
  <c r="AM60"/>
  <c r="AJ60"/>
  <c r="C60" s="1"/>
  <c r="AN59"/>
  <c r="AM59"/>
  <c r="AJ59"/>
  <c r="C59" s="1"/>
  <c r="AN58"/>
  <c r="AM58"/>
  <c r="AJ58"/>
  <c r="C58" s="1"/>
  <c r="AN57"/>
  <c r="AM57"/>
  <c r="AJ57"/>
  <c r="C57" s="1"/>
  <c r="AN56"/>
  <c r="AM56"/>
  <c r="AJ56"/>
  <c r="C56" s="1"/>
  <c r="AN55"/>
  <c r="AM55"/>
  <c r="AJ55"/>
  <c r="C55" s="1"/>
  <c r="AN54"/>
  <c r="AM54"/>
  <c r="AJ54"/>
  <c r="C54" s="1"/>
  <c r="AN53"/>
  <c r="AM53"/>
  <c r="AJ53"/>
  <c r="C53" s="1"/>
  <c r="AN52"/>
  <c r="AM52"/>
  <c r="AJ52"/>
  <c r="C52" s="1"/>
  <c r="AN51"/>
  <c r="AM51"/>
  <c r="AJ51"/>
  <c r="C51" s="1"/>
  <c r="AN50"/>
  <c r="AM50"/>
  <c r="AJ50"/>
  <c r="C50" s="1"/>
  <c r="AN49"/>
  <c r="AM49"/>
  <c r="AJ49"/>
  <c r="C49" s="1"/>
  <c r="AN48"/>
  <c r="AM48"/>
  <c r="AJ48"/>
  <c r="C48" s="1"/>
  <c r="AN47"/>
  <c r="AM47"/>
  <c r="AJ47"/>
  <c r="C47" s="1"/>
  <c r="AN46"/>
  <c r="AM46"/>
  <c r="AJ46"/>
  <c r="C46" s="1"/>
  <c r="AN45"/>
  <c r="AM45"/>
  <c r="AJ45"/>
  <c r="C45" s="1"/>
  <c r="AN44"/>
  <c r="AM44"/>
  <c r="AJ44"/>
  <c r="C44" s="1"/>
  <c r="AN43"/>
  <c r="AM43"/>
  <c r="AJ43"/>
  <c r="C43" s="1"/>
  <c r="AN42"/>
  <c r="AM42"/>
  <c r="AJ42"/>
  <c r="C42" s="1"/>
  <c r="AN41"/>
  <c r="AM41"/>
  <c r="AJ41"/>
  <c r="C41" s="1"/>
  <c r="AN40"/>
  <c r="AM40"/>
  <c r="AJ40"/>
  <c r="C40" s="1"/>
  <c r="AN39"/>
  <c r="AM39"/>
  <c r="AJ39"/>
  <c r="C39" s="1"/>
  <c r="AN38"/>
  <c r="AM38"/>
  <c r="AM62" s="1"/>
  <c r="AV65" s="1"/>
  <c r="AJ38"/>
  <c r="AJ62" s="1"/>
  <c r="AL32"/>
  <c r="AV69" s="1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J63" s="1"/>
  <c r="AQ66" s="1"/>
  <c r="I32"/>
  <c r="I63" s="1"/>
  <c r="AQ67" s="1"/>
  <c r="H32"/>
  <c r="G32"/>
  <c r="F32"/>
  <c r="F63" s="1"/>
  <c r="AK63" s="1"/>
  <c r="E32"/>
  <c r="D32"/>
  <c r="B32"/>
  <c r="AJ31"/>
  <c r="K31" s="1"/>
  <c r="C31" s="1"/>
  <c r="AJ30"/>
  <c r="K30"/>
  <c r="C30" s="1"/>
  <c r="AJ29"/>
  <c r="K29"/>
  <c r="C29"/>
  <c r="AJ28"/>
  <c r="K28" s="1"/>
  <c r="C28" s="1"/>
  <c r="AJ27"/>
  <c r="K27" s="1"/>
  <c r="C27" s="1"/>
  <c r="AJ26"/>
  <c r="K26"/>
  <c r="C26" s="1"/>
  <c r="AJ25"/>
  <c r="K25"/>
  <c r="C25"/>
  <c r="AJ24"/>
  <c r="K24" s="1"/>
  <c r="C24" s="1"/>
  <c r="AJ23"/>
  <c r="K23" s="1"/>
  <c r="C23" s="1"/>
  <c r="AJ22"/>
  <c r="K22"/>
  <c r="C22" s="1"/>
  <c r="AJ21"/>
  <c r="K21"/>
  <c r="C21"/>
  <c r="AJ20"/>
  <c r="K20" s="1"/>
  <c r="C20" s="1"/>
  <c r="AJ19"/>
  <c r="K19" s="1"/>
  <c r="C19" s="1"/>
  <c r="AJ18"/>
  <c r="K18"/>
  <c r="C18" s="1"/>
  <c r="AJ17"/>
  <c r="K17"/>
  <c r="C17"/>
  <c r="AJ16"/>
  <c r="K16" s="1"/>
  <c r="C16" s="1"/>
  <c r="AJ15"/>
  <c r="K15" s="1"/>
  <c r="C15" s="1"/>
  <c r="AJ14"/>
  <c r="K14"/>
  <c r="C14" s="1"/>
  <c r="AJ13"/>
  <c r="K13"/>
  <c r="C13"/>
  <c r="AJ12"/>
  <c r="K12" s="1"/>
  <c r="C12" s="1"/>
  <c r="AJ11"/>
  <c r="K11" s="1"/>
  <c r="C11" s="1"/>
  <c r="AJ10"/>
  <c r="K10"/>
  <c r="C10" s="1"/>
  <c r="AJ9"/>
  <c r="K9"/>
  <c r="C9"/>
  <c r="AJ8"/>
  <c r="K8" s="1"/>
  <c r="AK71" i="11"/>
  <c r="AJ71"/>
  <c r="AK70"/>
  <c r="AJ70"/>
  <c r="AK69"/>
  <c r="AJ69"/>
  <c r="AK68"/>
  <c r="AJ68"/>
  <c r="AK67"/>
  <c r="AJ67"/>
  <c r="AK66"/>
  <c r="AJ66"/>
  <c r="AK65"/>
  <c r="AJ65"/>
  <c r="AK64"/>
  <c r="AJ64"/>
  <c r="AJ63"/>
  <c r="AQ65" s="1"/>
  <c r="AQ71" s="1"/>
  <c r="H63"/>
  <c r="AQ68" s="1"/>
  <c r="G63"/>
  <c r="AQ69" s="1"/>
  <c r="AT62"/>
  <c r="AV67" s="1"/>
  <c r="AS62"/>
  <c r="AV66" s="1"/>
  <c r="AR62"/>
  <c r="AQ62"/>
  <c r="AP62"/>
  <c r="AO62"/>
  <c r="AN62"/>
  <c r="AL62"/>
  <c r="AV68" s="1"/>
  <c r="AK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N61"/>
  <c r="AM61"/>
  <c r="AJ61"/>
  <c r="C61" s="1"/>
  <c r="AN60"/>
  <c r="AM60"/>
  <c r="AJ60"/>
  <c r="C60" s="1"/>
  <c r="AN59"/>
  <c r="AM59"/>
  <c r="AJ59"/>
  <c r="C59" s="1"/>
  <c r="AN58"/>
  <c r="AM58"/>
  <c r="AJ58"/>
  <c r="C58" s="1"/>
  <c r="AN57"/>
  <c r="AM57"/>
  <c r="AJ57"/>
  <c r="C57" s="1"/>
  <c r="AN56"/>
  <c r="AM56"/>
  <c r="AJ56"/>
  <c r="C56" s="1"/>
  <c r="AN55"/>
  <c r="AM55"/>
  <c r="AJ55"/>
  <c r="C55" s="1"/>
  <c r="AN54"/>
  <c r="AM54"/>
  <c r="AJ54"/>
  <c r="C54" s="1"/>
  <c r="AN53"/>
  <c r="AM53"/>
  <c r="AJ53"/>
  <c r="C53" s="1"/>
  <c r="AN52"/>
  <c r="AM52"/>
  <c r="AJ52"/>
  <c r="C52" s="1"/>
  <c r="AN51"/>
  <c r="AM51"/>
  <c r="AJ51"/>
  <c r="C51" s="1"/>
  <c r="AN50"/>
  <c r="AM50"/>
  <c r="AJ50"/>
  <c r="C50" s="1"/>
  <c r="AN49"/>
  <c r="AM49"/>
  <c r="AJ49"/>
  <c r="C49" s="1"/>
  <c r="AN48"/>
  <c r="AM48"/>
  <c r="AJ48"/>
  <c r="C48" s="1"/>
  <c r="AN47"/>
  <c r="AM47"/>
  <c r="AJ47"/>
  <c r="C47" s="1"/>
  <c r="AN46"/>
  <c r="AM46"/>
  <c r="AJ46"/>
  <c r="C46" s="1"/>
  <c r="AN45"/>
  <c r="AM45"/>
  <c r="AJ45"/>
  <c r="C45" s="1"/>
  <c r="AN44"/>
  <c r="AM44"/>
  <c r="AJ44"/>
  <c r="C44" s="1"/>
  <c r="AN43"/>
  <c r="AM43"/>
  <c r="AJ43"/>
  <c r="C43" s="1"/>
  <c r="AN42"/>
  <c r="AM42"/>
  <c r="AJ42"/>
  <c r="C42" s="1"/>
  <c r="AN41"/>
  <c r="AM41"/>
  <c r="AJ41"/>
  <c r="C41" s="1"/>
  <c r="AN40"/>
  <c r="AM40"/>
  <c r="AJ40"/>
  <c r="C40" s="1"/>
  <c r="AN39"/>
  <c r="AM39"/>
  <c r="AJ39"/>
  <c r="C39" s="1"/>
  <c r="AN38"/>
  <c r="AM38"/>
  <c r="AM62" s="1"/>
  <c r="AV65" s="1"/>
  <c r="AJ38"/>
  <c r="AJ62" s="1"/>
  <c r="AL32"/>
  <c r="AV69" s="1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J63" s="1"/>
  <c r="AQ66" s="1"/>
  <c r="I32"/>
  <c r="I63" s="1"/>
  <c r="AQ67" s="1"/>
  <c r="H32"/>
  <c r="G32"/>
  <c r="F32"/>
  <c r="F63" s="1"/>
  <c r="AK63" s="1"/>
  <c r="E32"/>
  <c r="D32"/>
  <c r="B32"/>
  <c r="AJ31"/>
  <c r="K31" s="1"/>
  <c r="C31" s="1"/>
  <c r="AJ30"/>
  <c r="K30"/>
  <c r="C30" s="1"/>
  <c r="AJ29"/>
  <c r="K29" s="1"/>
  <c r="C29" s="1"/>
  <c r="AJ28"/>
  <c r="K28" s="1"/>
  <c r="C28" s="1"/>
  <c r="AJ27"/>
  <c r="K27" s="1"/>
  <c r="C27" s="1"/>
  <c r="AJ26"/>
  <c r="K26"/>
  <c r="C26" s="1"/>
  <c r="AJ25"/>
  <c r="K25" s="1"/>
  <c r="C25" s="1"/>
  <c r="AJ24"/>
  <c r="K24" s="1"/>
  <c r="C24" s="1"/>
  <c r="AJ23"/>
  <c r="K23" s="1"/>
  <c r="C23" s="1"/>
  <c r="AJ22"/>
  <c r="K22"/>
  <c r="C22" s="1"/>
  <c r="AJ21"/>
  <c r="K21" s="1"/>
  <c r="C21" s="1"/>
  <c r="AJ20"/>
  <c r="K20" s="1"/>
  <c r="C20" s="1"/>
  <c r="AJ19"/>
  <c r="K19" s="1"/>
  <c r="C19" s="1"/>
  <c r="AJ18"/>
  <c r="K18"/>
  <c r="C18" s="1"/>
  <c r="AJ17"/>
  <c r="K17" s="1"/>
  <c r="C17" s="1"/>
  <c r="AJ16"/>
  <c r="K16" s="1"/>
  <c r="C16" s="1"/>
  <c r="AJ15"/>
  <c r="K15" s="1"/>
  <c r="C15" s="1"/>
  <c r="AJ14"/>
  <c r="K14"/>
  <c r="C14" s="1"/>
  <c r="AJ13"/>
  <c r="K13" s="1"/>
  <c r="C13" s="1"/>
  <c r="AJ12"/>
  <c r="K12" s="1"/>
  <c r="C12" s="1"/>
  <c r="AJ11"/>
  <c r="K11" s="1"/>
  <c r="C11" s="1"/>
  <c r="AJ10"/>
  <c r="K10"/>
  <c r="C10" s="1"/>
  <c r="AJ9"/>
  <c r="K9" s="1"/>
  <c r="C9" s="1"/>
  <c r="AJ8"/>
  <c r="K8" s="1"/>
  <c r="AK71" i="10"/>
  <c r="AJ71"/>
  <c r="AK70"/>
  <c r="AJ70"/>
  <c r="AK69"/>
  <c r="AJ69"/>
  <c r="AK68"/>
  <c r="AJ68"/>
  <c r="AK67"/>
  <c r="AJ67"/>
  <c r="AK66"/>
  <c r="AJ66"/>
  <c r="AK65"/>
  <c r="AJ65"/>
  <c r="AK64"/>
  <c r="AJ64"/>
  <c r="AJ63"/>
  <c r="AQ65" s="1"/>
  <c r="AQ71" s="1"/>
  <c r="H63"/>
  <c r="AQ68" s="1"/>
  <c r="G63"/>
  <c r="AQ69" s="1"/>
  <c r="AT62"/>
  <c r="AV67" s="1"/>
  <c r="AS62"/>
  <c r="AV66" s="1"/>
  <c r="AR62"/>
  <c r="AQ62"/>
  <c r="AP62"/>
  <c r="AO62"/>
  <c r="AN62"/>
  <c r="AL62"/>
  <c r="AV68" s="1"/>
  <c r="AK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N61"/>
  <c r="AM61"/>
  <c r="AJ61"/>
  <c r="C61" s="1"/>
  <c r="AN60"/>
  <c r="AM60"/>
  <c r="AJ60"/>
  <c r="C60" s="1"/>
  <c r="AN59"/>
  <c r="AM59"/>
  <c r="AJ59"/>
  <c r="C59" s="1"/>
  <c r="AN58"/>
  <c r="AM58"/>
  <c r="AJ58"/>
  <c r="C58" s="1"/>
  <c r="AN57"/>
  <c r="AM57"/>
  <c r="AJ57"/>
  <c r="C57" s="1"/>
  <c r="AN56"/>
  <c r="AM56"/>
  <c r="AJ56"/>
  <c r="C56" s="1"/>
  <c r="AN55"/>
  <c r="AM55"/>
  <c r="AJ55"/>
  <c r="C55" s="1"/>
  <c r="AN54"/>
  <c r="AM54"/>
  <c r="AJ54"/>
  <c r="C54" s="1"/>
  <c r="AN53"/>
  <c r="AM53"/>
  <c r="AJ53"/>
  <c r="C53" s="1"/>
  <c r="AN52"/>
  <c r="AM52"/>
  <c r="AJ52"/>
  <c r="C52" s="1"/>
  <c r="AN51"/>
  <c r="AM51"/>
  <c r="AJ51"/>
  <c r="C51" s="1"/>
  <c r="AN50"/>
  <c r="AM50"/>
  <c r="AJ50"/>
  <c r="C50" s="1"/>
  <c r="AN49"/>
  <c r="AM49"/>
  <c r="AJ49"/>
  <c r="C49" s="1"/>
  <c r="AN48"/>
  <c r="AM48"/>
  <c r="AJ48"/>
  <c r="C48" s="1"/>
  <c r="AN47"/>
  <c r="AM47"/>
  <c r="AJ47"/>
  <c r="C47" s="1"/>
  <c r="AN46"/>
  <c r="AM46"/>
  <c r="AJ46"/>
  <c r="C46" s="1"/>
  <c r="AN45"/>
  <c r="AM45"/>
  <c r="AJ45"/>
  <c r="C45" s="1"/>
  <c r="AN44"/>
  <c r="AM44"/>
  <c r="AJ44"/>
  <c r="C44" s="1"/>
  <c r="AN43"/>
  <c r="AM43"/>
  <c r="AJ43"/>
  <c r="C43" s="1"/>
  <c r="AN42"/>
  <c r="AM42"/>
  <c r="AJ42"/>
  <c r="C42" s="1"/>
  <c r="AN41"/>
  <c r="AM41"/>
  <c r="AJ41"/>
  <c r="C41" s="1"/>
  <c r="AN40"/>
  <c r="AM40"/>
  <c r="AJ40"/>
  <c r="C40" s="1"/>
  <c r="AN39"/>
  <c r="AM39"/>
  <c r="AJ39"/>
  <c r="C39" s="1"/>
  <c r="AN38"/>
  <c r="AM38"/>
  <c r="AM62" s="1"/>
  <c r="AV65" s="1"/>
  <c r="AJ38"/>
  <c r="AJ62" s="1"/>
  <c r="AL32"/>
  <c r="AV69" s="1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J63" s="1"/>
  <c r="AQ66" s="1"/>
  <c r="I32"/>
  <c r="I63" s="1"/>
  <c r="AQ67" s="1"/>
  <c r="H32"/>
  <c r="G32"/>
  <c r="F32"/>
  <c r="F63" s="1"/>
  <c r="AK63" s="1"/>
  <c r="E32"/>
  <c r="D32"/>
  <c r="B32"/>
  <c r="AJ31"/>
  <c r="K31" s="1"/>
  <c r="C31" s="1"/>
  <c r="AJ30"/>
  <c r="K30"/>
  <c r="C30" s="1"/>
  <c r="AJ29"/>
  <c r="K29"/>
  <c r="C29"/>
  <c r="AJ28"/>
  <c r="K28" s="1"/>
  <c r="C28" s="1"/>
  <c r="AJ27"/>
  <c r="K27" s="1"/>
  <c r="C27" s="1"/>
  <c r="AJ26"/>
  <c r="K26"/>
  <c r="C26" s="1"/>
  <c r="AJ25"/>
  <c r="K25"/>
  <c r="C25"/>
  <c r="AJ24"/>
  <c r="K24" s="1"/>
  <c r="C24" s="1"/>
  <c r="AJ23"/>
  <c r="K23" s="1"/>
  <c r="C23" s="1"/>
  <c r="AJ22"/>
  <c r="K22"/>
  <c r="C22" s="1"/>
  <c r="AJ21"/>
  <c r="K21"/>
  <c r="C21"/>
  <c r="AJ20"/>
  <c r="K20" s="1"/>
  <c r="C20" s="1"/>
  <c r="AJ19"/>
  <c r="K19" s="1"/>
  <c r="C19" s="1"/>
  <c r="AJ18"/>
  <c r="K18"/>
  <c r="C18" s="1"/>
  <c r="AJ17"/>
  <c r="K17"/>
  <c r="C17"/>
  <c r="AJ16"/>
  <c r="K16" s="1"/>
  <c r="C16" s="1"/>
  <c r="AJ15"/>
  <c r="K15" s="1"/>
  <c r="C15" s="1"/>
  <c r="AJ14"/>
  <c r="K14"/>
  <c r="C14" s="1"/>
  <c r="AJ13"/>
  <c r="K13"/>
  <c r="C13"/>
  <c r="AJ12"/>
  <c r="K12" s="1"/>
  <c r="C12" s="1"/>
  <c r="AJ11"/>
  <c r="K11" s="1"/>
  <c r="C11" s="1"/>
  <c r="AJ10"/>
  <c r="K10"/>
  <c r="C10" s="1"/>
  <c r="AJ9"/>
  <c r="K9"/>
  <c r="C9"/>
  <c r="AJ8"/>
  <c r="K8" s="1"/>
  <c r="AK71" i="9"/>
  <c r="AJ71"/>
  <c r="AK70"/>
  <c r="AJ70"/>
  <c r="AK69"/>
  <c r="AJ69"/>
  <c r="AK68"/>
  <c r="AJ68"/>
  <c r="AK67"/>
  <c r="AJ67"/>
  <c r="AK66"/>
  <c r="AJ66"/>
  <c r="AK65"/>
  <c r="AJ65"/>
  <c r="AK64"/>
  <c r="AJ64"/>
  <c r="AJ63"/>
  <c r="AQ65" s="1"/>
  <c r="H63"/>
  <c r="G63"/>
  <c r="AQ69" s="1"/>
  <c r="AT62"/>
  <c r="AV67" s="1"/>
  <c r="AS62"/>
  <c r="AV66" s="1"/>
  <c r="AR62"/>
  <c r="AQ62"/>
  <c r="AP62"/>
  <c r="AO62"/>
  <c r="AN62"/>
  <c r="AL62"/>
  <c r="AV68" s="1"/>
  <c r="AK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N61"/>
  <c r="AM61"/>
  <c r="AJ61"/>
  <c r="C61" s="1"/>
  <c r="AN60"/>
  <c r="AM60"/>
  <c r="AJ60"/>
  <c r="C60" s="1"/>
  <c r="AN59"/>
  <c r="AM59"/>
  <c r="AJ59"/>
  <c r="C59" s="1"/>
  <c r="AN58"/>
  <c r="AM58"/>
  <c r="AJ58"/>
  <c r="C58" s="1"/>
  <c r="AN57"/>
  <c r="AM57"/>
  <c r="AJ57"/>
  <c r="C57" s="1"/>
  <c r="AN56"/>
  <c r="AM56"/>
  <c r="AJ56"/>
  <c r="C56" s="1"/>
  <c r="AN55"/>
  <c r="AM55"/>
  <c r="AJ55"/>
  <c r="C55" s="1"/>
  <c r="AN54"/>
  <c r="AM54"/>
  <c r="AJ54"/>
  <c r="C54" s="1"/>
  <c r="AN53"/>
  <c r="AM53"/>
  <c r="AJ53"/>
  <c r="C53" s="1"/>
  <c r="AN52"/>
  <c r="AM52"/>
  <c r="AJ52"/>
  <c r="C52" s="1"/>
  <c r="AN51"/>
  <c r="AM51"/>
  <c r="AJ51"/>
  <c r="C51" s="1"/>
  <c r="AN50"/>
  <c r="AM50"/>
  <c r="AJ50"/>
  <c r="C50" s="1"/>
  <c r="AN49"/>
  <c r="AM49"/>
  <c r="AJ49"/>
  <c r="C49" s="1"/>
  <c r="AN48"/>
  <c r="AM48"/>
  <c r="AJ48"/>
  <c r="C48" s="1"/>
  <c r="AN47"/>
  <c r="AM47"/>
  <c r="AJ47"/>
  <c r="C47" s="1"/>
  <c r="AN46"/>
  <c r="AM46"/>
  <c r="AJ46"/>
  <c r="C46" s="1"/>
  <c r="AN45"/>
  <c r="AM45"/>
  <c r="AJ45"/>
  <c r="C45" s="1"/>
  <c r="AN44"/>
  <c r="AM44"/>
  <c r="AJ44"/>
  <c r="C44" s="1"/>
  <c r="AN43"/>
  <c r="AM43"/>
  <c r="AJ43"/>
  <c r="C43" s="1"/>
  <c r="AN42"/>
  <c r="AM42"/>
  <c r="AJ42"/>
  <c r="C42" s="1"/>
  <c r="AN41"/>
  <c r="AM41"/>
  <c r="AJ41"/>
  <c r="C41" s="1"/>
  <c r="AN40"/>
  <c r="AM40"/>
  <c r="AJ40"/>
  <c r="C40" s="1"/>
  <c r="AN39"/>
  <c r="AM39"/>
  <c r="AJ39"/>
  <c r="C39" s="1"/>
  <c r="AN38"/>
  <c r="AM38"/>
  <c r="AM62" s="1"/>
  <c r="AV65" s="1"/>
  <c r="AJ38"/>
  <c r="C38" s="1"/>
  <c r="AL32"/>
  <c r="AV69" s="1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J63" s="1"/>
  <c r="AQ66" s="1"/>
  <c r="I32"/>
  <c r="I63" s="1"/>
  <c r="AQ67" s="1"/>
  <c r="H32"/>
  <c r="G32"/>
  <c r="F32"/>
  <c r="F63" s="1"/>
  <c r="AK63" s="1"/>
  <c r="E32"/>
  <c r="D32"/>
  <c r="B32"/>
  <c r="AJ31"/>
  <c r="K31" s="1"/>
  <c r="C31" s="1"/>
  <c r="AJ30"/>
  <c r="K30"/>
  <c r="C30" s="1"/>
  <c r="AJ29"/>
  <c r="K29"/>
  <c r="C29"/>
  <c r="AJ28"/>
  <c r="K28" s="1"/>
  <c r="C28" s="1"/>
  <c r="AJ27"/>
  <c r="K27" s="1"/>
  <c r="C27" s="1"/>
  <c r="AJ26"/>
  <c r="K26"/>
  <c r="C26" s="1"/>
  <c r="AJ25"/>
  <c r="K25"/>
  <c r="C25"/>
  <c r="AJ24"/>
  <c r="K24" s="1"/>
  <c r="C24" s="1"/>
  <c r="AJ23"/>
  <c r="K23" s="1"/>
  <c r="C23" s="1"/>
  <c r="AJ22"/>
  <c r="K22"/>
  <c r="C22" s="1"/>
  <c r="AJ21"/>
  <c r="K21"/>
  <c r="C21"/>
  <c r="AJ20"/>
  <c r="K20" s="1"/>
  <c r="C20" s="1"/>
  <c r="AJ19"/>
  <c r="K19" s="1"/>
  <c r="C19" s="1"/>
  <c r="AJ18"/>
  <c r="K18"/>
  <c r="C18" s="1"/>
  <c r="AJ17"/>
  <c r="K17"/>
  <c r="C17"/>
  <c r="AJ16"/>
  <c r="K16" s="1"/>
  <c r="C16" s="1"/>
  <c r="AJ15"/>
  <c r="K15" s="1"/>
  <c r="C15" s="1"/>
  <c r="AJ14"/>
  <c r="K14"/>
  <c r="C14" s="1"/>
  <c r="AJ13"/>
  <c r="K13"/>
  <c r="C13"/>
  <c r="AJ12"/>
  <c r="K12" s="1"/>
  <c r="C12" s="1"/>
  <c r="AJ11"/>
  <c r="K11" s="1"/>
  <c r="C11" s="1"/>
  <c r="AJ10"/>
  <c r="K10"/>
  <c r="C10" s="1"/>
  <c r="AJ9"/>
  <c r="K9"/>
  <c r="C9"/>
  <c r="AJ8"/>
  <c r="K8" s="1"/>
  <c r="AK71" i="8"/>
  <c r="AJ71"/>
  <c r="AK70"/>
  <c r="AJ70"/>
  <c r="AK69"/>
  <c r="AJ69"/>
  <c r="AK68"/>
  <c r="AJ68"/>
  <c r="AK67"/>
  <c r="AJ67"/>
  <c r="AK66"/>
  <c r="AJ66"/>
  <c r="AK65"/>
  <c r="AJ65"/>
  <c r="AK64"/>
  <c r="AJ64"/>
  <c r="AJ63"/>
  <c r="AQ65" s="1"/>
  <c r="AT62"/>
  <c r="AV67" s="1"/>
  <c r="AS62"/>
  <c r="AV66" s="1"/>
  <c r="AR62"/>
  <c r="AQ62"/>
  <c r="AP62"/>
  <c r="AO62"/>
  <c r="AL62"/>
  <c r="AV68" s="1"/>
  <c r="AK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N61"/>
  <c r="AM61"/>
  <c r="AJ61"/>
  <c r="C61" s="1"/>
  <c r="AN60"/>
  <c r="AM60"/>
  <c r="AJ60"/>
  <c r="C60" s="1"/>
  <c r="AN59"/>
  <c r="AM59"/>
  <c r="AJ59"/>
  <c r="C59" s="1"/>
  <c r="AN58"/>
  <c r="AM58"/>
  <c r="AJ58"/>
  <c r="C58" s="1"/>
  <c r="AN57"/>
  <c r="AM57"/>
  <c r="AJ57"/>
  <c r="C57" s="1"/>
  <c r="AN56"/>
  <c r="AM56"/>
  <c r="AJ56"/>
  <c r="C56" s="1"/>
  <c r="AN55"/>
  <c r="AM55"/>
  <c r="AJ55"/>
  <c r="C55" s="1"/>
  <c r="AN54"/>
  <c r="AM54"/>
  <c r="AJ54"/>
  <c r="C54" s="1"/>
  <c r="AN53"/>
  <c r="AM53"/>
  <c r="AJ53"/>
  <c r="C53" s="1"/>
  <c r="AN52"/>
  <c r="AM52"/>
  <c r="AJ52"/>
  <c r="C52" s="1"/>
  <c r="AN51"/>
  <c r="AM51"/>
  <c r="AJ51"/>
  <c r="C51" s="1"/>
  <c r="AN50"/>
  <c r="AM50"/>
  <c r="AJ50"/>
  <c r="C50" s="1"/>
  <c r="AN49"/>
  <c r="AM49"/>
  <c r="AJ49"/>
  <c r="C49" s="1"/>
  <c r="AN48"/>
  <c r="AM48"/>
  <c r="AJ48"/>
  <c r="C48" s="1"/>
  <c r="AN47"/>
  <c r="AM47"/>
  <c r="AJ47"/>
  <c r="C47" s="1"/>
  <c r="AN46"/>
  <c r="AM46"/>
  <c r="AJ46"/>
  <c r="C46" s="1"/>
  <c r="AN45"/>
  <c r="AM45"/>
  <c r="AJ45"/>
  <c r="C45" s="1"/>
  <c r="AN44"/>
  <c r="AM44"/>
  <c r="AJ44"/>
  <c r="C44" s="1"/>
  <c r="AN43"/>
  <c r="AM43"/>
  <c r="AJ43"/>
  <c r="C43" s="1"/>
  <c r="AN42"/>
  <c r="AM42"/>
  <c r="AJ42"/>
  <c r="C42" s="1"/>
  <c r="AN41"/>
  <c r="AM41"/>
  <c r="AJ41"/>
  <c r="C41" s="1"/>
  <c r="AN40"/>
  <c r="AM40"/>
  <c r="AJ40"/>
  <c r="C40" s="1"/>
  <c r="AN39"/>
  <c r="AM39"/>
  <c r="AJ39"/>
  <c r="C39" s="1"/>
  <c r="AN38"/>
  <c r="AN62" s="1"/>
  <c r="AM38"/>
  <c r="AM62" s="1"/>
  <c r="AV65" s="1"/>
  <c r="AV71" s="1"/>
  <c r="AJ38"/>
  <c r="C38" s="1"/>
  <c r="C62" s="1"/>
  <c r="AL32"/>
  <c r="AV69" s="1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J63" s="1"/>
  <c r="AQ66" s="1"/>
  <c r="I32"/>
  <c r="I63" s="1"/>
  <c r="AQ67" s="1"/>
  <c r="H32"/>
  <c r="H63" s="1"/>
  <c r="G32"/>
  <c r="G63" s="1"/>
  <c r="AQ69" s="1"/>
  <c r="F32"/>
  <c r="F63" s="1"/>
  <c r="E32"/>
  <c r="D32"/>
  <c r="B32"/>
  <c r="AJ31"/>
  <c r="K31"/>
  <c r="C31" s="1"/>
  <c r="AJ30"/>
  <c r="K30"/>
  <c r="C30"/>
  <c r="AJ29"/>
  <c r="K29"/>
  <c r="C29"/>
  <c r="AJ28"/>
  <c r="K28" s="1"/>
  <c r="C28" s="1"/>
  <c r="AJ27"/>
  <c r="K27"/>
  <c r="C27" s="1"/>
  <c r="AJ26"/>
  <c r="K26"/>
  <c r="C26"/>
  <c r="AJ25"/>
  <c r="K25"/>
  <c r="C25"/>
  <c r="AJ24"/>
  <c r="K24" s="1"/>
  <c r="C24" s="1"/>
  <c r="AJ23"/>
  <c r="K23"/>
  <c r="C23" s="1"/>
  <c r="AJ22"/>
  <c r="K22"/>
  <c r="C22"/>
  <c r="AJ21"/>
  <c r="K21"/>
  <c r="C21"/>
  <c r="AJ20"/>
  <c r="K20" s="1"/>
  <c r="C20" s="1"/>
  <c r="AJ19"/>
  <c r="K19"/>
  <c r="C19" s="1"/>
  <c r="AJ18"/>
  <c r="K18"/>
  <c r="C18"/>
  <c r="AJ17"/>
  <c r="K17"/>
  <c r="C17"/>
  <c r="AJ16"/>
  <c r="K16" s="1"/>
  <c r="C16" s="1"/>
  <c r="AJ15"/>
  <c r="K15"/>
  <c r="C15" s="1"/>
  <c r="AJ14"/>
  <c r="K14"/>
  <c r="C14"/>
  <c r="AJ13"/>
  <c r="K13"/>
  <c r="C13"/>
  <c r="AJ12"/>
  <c r="K12" s="1"/>
  <c r="C12" s="1"/>
  <c r="AJ11"/>
  <c r="K11"/>
  <c r="C11" s="1"/>
  <c r="AJ10"/>
  <c r="K10"/>
  <c r="C10"/>
  <c r="AJ9"/>
  <c r="K9"/>
  <c r="C9"/>
  <c r="AJ8"/>
  <c r="K8" s="1"/>
  <c r="AK71" i="7"/>
  <c r="AJ71"/>
  <c r="AK70"/>
  <c r="AJ70"/>
  <c r="AV69"/>
  <c r="AK69"/>
  <c r="AJ69"/>
  <c r="AV68"/>
  <c r="AK68"/>
  <c r="AJ68"/>
  <c r="AV67"/>
  <c r="AK67"/>
  <c r="AJ67"/>
  <c r="AK66"/>
  <c r="AJ66"/>
  <c r="AK65"/>
  <c r="AJ65"/>
  <c r="AK64"/>
  <c r="AJ64"/>
  <c r="AJ63"/>
  <c r="AQ65" s="1"/>
  <c r="J63"/>
  <c r="AQ66" s="1"/>
  <c r="H63"/>
  <c r="AQ68" s="1"/>
  <c r="G63"/>
  <c r="AQ69" s="1"/>
  <c r="F63"/>
  <c r="AT62"/>
  <c r="AS62"/>
  <c r="AV66" s="1"/>
  <c r="AR62"/>
  <c r="AQ62"/>
  <c r="AP62"/>
  <c r="AO62"/>
  <c r="AN62"/>
  <c r="AL62"/>
  <c r="AK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N61"/>
  <c r="AM61"/>
  <c r="AJ61"/>
  <c r="C61" s="1"/>
  <c r="AN60"/>
  <c r="AM60"/>
  <c r="AJ60"/>
  <c r="C60" s="1"/>
  <c r="AN59"/>
  <c r="AM59"/>
  <c r="AJ59"/>
  <c r="C59" s="1"/>
  <c r="AN58"/>
  <c r="AM58"/>
  <c r="AJ58"/>
  <c r="C58" s="1"/>
  <c r="AN57"/>
  <c r="AM57"/>
  <c r="AJ57"/>
  <c r="C57" s="1"/>
  <c r="AN56"/>
  <c r="AM56"/>
  <c r="AJ56"/>
  <c r="C56" s="1"/>
  <c r="AN55"/>
  <c r="AM55"/>
  <c r="AJ55"/>
  <c r="C55" s="1"/>
  <c r="AN54"/>
  <c r="AM54"/>
  <c r="AJ54"/>
  <c r="C54" s="1"/>
  <c r="AN53"/>
  <c r="AM53"/>
  <c r="AJ53"/>
  <c r="C53" s="1"/>
  <c r="AN52"/>
  <c r="AM52"/>
  <c r="AJ52"/>
  <c r="C52" s="1"/>
  <c r="AN51"/>
  <c r="AM51"/>
  <c r="AJ51"/>
  <c r="C51" s="1"/>
  <c r="AN50"/>
  <c r="AM50"/>
  <c r="AJ50"/>
  <c r="C50" s="1"/>
  <c r="AN49"/>
  <c r="AM49"/>
  <c r="AJ49"/>
  <c r="C49" s="1"/>
  <c r="AN48"/>
  <c r="AM48"/>
  <c r="AJ48"/>
  <c r="C48" s="1"/>
  <c r="AN47"/>
  <c r="AM47"/>
  <c r="AJ47"/>
  <c r="C47" s="1"/>
  <c r="AN46"/>
  <c r="AM46"/>
  <c r="AJ46"/>
  <c r="C46" s="1"/>
  <c r="AN45"/>
  <c r="AM45"/>
  <c r="AJ45"/>
  <c r="C45" s="1"/>
  <c r="AN44"/>
  <c r="AM44"/>
  <c r="AJ44"/>
  <c r="C44" s="1"/>
  <c r="AN43"/>
  <c r="AM43"/>
  <c r="AJ43"/>
  <c r="C43" s="1"/>
  <c r="AN42"/>
  <c r="AM42"/>
  <c r="AJ42"/>
  <c r="C42" s="1"/>
  <c r="AN41"/>
  <c r="AM41"/>
  <c r="AJ41"/>
  <c r="C41" s="1"/>
  <c r="AN40"/>
  <c r="AM40"/>
  <c r="AJ40"/>
  <c r="C40" s="1"/>
  <c r="AN39"/>
  <c r="AM39"/>
  <c r="AJ39"/>
  <c r="C39" s="1"/>
  <c r="AN38"/>
  <c r="AM38"/>
  <c r="AM62" s="1"/>
  <c r="AV65" s="1"/>
  <c r="AJ38"/>
  <c r="C38" s="1"/>
  <c r="AL32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I32"/>
  <c r="I63" s="1"/>
  <c r="AQ67" s="1"/>
  <c r="H32"/>
  <c r="G32"/>
  <c r="F32"/>
  <c r="E32"/>
  <c r="D32"/>
  <c r="B32"/>
  <c r="AJ31"/>
  <c r="K31" s="1"/>
  <c r="C31" s="1"/>
  <c r="AJ30"/>
  <c r="K30"/>
  <c r="C30" s="1"/>
  <c r="AJ29"/>
  <c r="K29" s="1"/>
  <c r="C29" s="1"/>
  <c r="AJ28"/>
  <c r="K28" s="1"/>
  <c r="C28" s="1"/>
  <c r="AJ27"/>
  <c r="K27" s="1"/>
  <c r="C27" s="1"/>
  <c r="AJ26"/>
  <c r="K26"/>
  <c r="C26" s="1"/>
  <c r="AJ25"/>
  <c r="K25" s="1"/>
  <c r="C25" s="1"/>
  <c r="AJ24"/>
  <c r="K24" s="1"/>
  <c r="C24" s="1"/>
  <c r="AJ23"/>
  <c r="K23" s="1"/>
  <c r="C23" s="1"/>
  <c r="AJ22"/>
  <c r="K22"/>
  <c r="C22" s="1"/>
  <c r="AJ21"/>
  <c r="K21" s="1"/>
  <c r="C21" s="1"/>
  <c r="AJ20"/>
  <c r="K20" s="1"/>
  <c r="C20" s="1"/>
  <c r="AJ19"/>
  <c r="K19" s="1"/>
  <c r="C19" s="1"/>
  <c r="AJ18"/>
  <c r="K18"/>
  <c r="C18" s="1"/>
  <c r="AJ17"/>
  <c r="K17" s="1"/>
  <c r="C17" s="1"/>
  <c r="AJ16"/>
  <c r="K16" s="1"/>
  <c r="C16" s="1"/>
  <c r="AJ15"/>
  <c r="K15" s="1"/>
  <c r="C15" s="1"/>
  <c r="AJ14"/>
  <c r="K14"/>
  <c r="C14" s="1"/>
  <c r="AJ13"/>
  <c r="K13" s="1"/>
  <c r="C13" s="1"/>
  <c r="AJ12"/>
  <c r="K12" s="1"/>
  <c r="C12" s="1"/>
  <c r="AJ11"/>
  <c r="K11" s="1"/>
  <c r="C11" s="1"/>
  <c r="AJ10"/>
  <c r="K10"/>
  <c r="C10" s="1"/>
  <c r="AJ9"/>
  <c r="K9" s="1"/>
  <c r="C9" s="1"/>
  <c r="AJ8"/>
  <c r="K8" s="1"/>
  <c r="AK71" i="6"/>
  <c r="AJ71"/>
  <c r="AK70"/>
  <c r="AJ70"/>
  <c r="AK69"/>
  <c r="AJ69"/>
  <c r="AK68"/>
  <c r="AJ68"/>
  <c r="AK67"/>
  <c r="AJ67"/>
  <c r="AK66"/>
  <c r="AJ66"/>
  <c r="AK65"/>
  <c r="AJ65"/>
  <c r="AK64"/>
  <c r="AJ64"/>
  <c r="AJ63"/>
  <c r="AQ65" s="1"/>
  <c r="AT62"/>
  <c r="AV67" s="1"/>
  <c r="AS62"/>
  <c r="AV66" s="1"/>
  <c r="AR62"/>
  <c r="AQ62"/>
  <c r="AP62"/>
  <c r="AO62"/>
  <c r="AL62"/>
  <c r="AV68" s="1"/>
  <c r="AK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N61"/>
  <c r="AM61"/>
  <c r="AJ61"/>
  <c r="C61" s="1"/>
  <c r="AN60"/>
  <c r="AM60"/>
  <c r="AJ60"/>
  <c r="C60" s="1"/>
  <c r="AN59"/>
  <c r="AM59"/>
  <c r="AJ59"/>
  <c r="C59" s="1"/>
  <c r="AN58"/>
  <c r="AM58"/>
  <c r="AJ58"/>
  <c r="C58" s="1"/>
  <c r="AN57"/>
  <c r="AM57"/>
  <c r="AJ57"/>
  <c r="C57" s="1"/>
  <c r="AN56"/>
  <c r="AM56"/>
  <c r="AJ56"/>
  <c r="C56" s="1"/>
  <c r="AN55"/>
  <c r="AM55"/>
  <c r="AJ55"/>
  <c r="C55" s="1"/>
  <c r="AN54"/>
  <c r="AM54"/>
  <c r="AJ54"/>
  <c r="C54" s="1"/>
  <c r="AN53"/>
  <c r="AM53"/>
  <c r="AJ53"/>
  <c r="C53" s="1"/>
  <c r="AN52"/>
  <c r="AM52"/>
  <c r="AJ52"/>
  <c r="C52" s="1"/>
  <c r="AN51"/>
  <c r="AM51"/>
  <c r="AJ51"/>
  <c r="C51" s="1"/>
  <c r="AN50"/>
  <c r="AM50"/>
  <c r="AJ50"/>
  <c r="C50" s="1"/>
  <c r="AN49"/>
  <c r="AM49"/>
  <c r="AJ49"/>
  <c r="C49" s="1"/>
  <c r="AN48"/>
  <c r="AM48"/>
  <c r="AJ48"/>
  <c r="C48" s="1"/>
  <c r="AN47"/>
  <c r="AM47"/>
  <c r="AJ47"/>
  <c r="C47" s="1"/>
  <c r="AN46"/>
  <c r="AM46"/>
  <c r="AJ46"/>
  <c r="C46" s="1"/>
  <c r="AN45"/>
  <c r="AM45"/>
  <c r="AJ45"/>
  <c r="C45" s="1"/>
  <c r="AN44"/>
  <c r="AM44"/>
  <c r="AJ44"/>
  <c r="C44" s="1"/>
  <c r="AN43"/>
  <c r="AM43"/>
  <c r="AJ43"/>
  <c r="C43" s="1"/>
  <c r="AN42"/>
  <c r="AM42"/>
  <c r="AJ42"/>
  <c r="C42" s="1"/>
  <c r="AN41"/>
  <c r="AM41"/>
  <c r="AJ41"/>
  <c r="C41" s="1"/>
  <c r="AN40"/>
  <c r="AM40"/>
  <c r="AJ40"/>
  <c r="C40" s="1"/>
  <c r="AN39"/>
  <c r="AM39"/>
  <c r="AJ39"/>
  <c r="C39" s="1"/>
  <c r="AN38"/>
  <c r="AN62" s="1"/>
  <c r="AM38"/>
  <c r="AM62" s="1"/>
  <c r="AV65" s="1"/>
  <c r="AV71" s="1"/>
  <c r="AJ38"/>
  <c r="C38" s="1"/>
  <c r="C62" s="1"/>
  <c r="AL32"/>
  <c r="AV69" s="1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J63" s="1"/>
  <c r="AQ66" s="1"/>
  <c r="I32"/>
  <c r="I63" s="1"/>
  <c r="AQ67" s="1"/>
  <c r="H32"/>
  <c r="H63" s="1"/>
  <c r="G32"/>
  <c r="G63" s="1"/>
  <c r="AQ69" s="1"/>
  <c r="F32"/>
  <c r="F63" s="1"/>
  <c r="AK63" s="1"/>
  <c r="E32"/>
  <c r="D32"/>
  <c r="B32"/>
  <c r="AJ31"/>
  <c r="K31"/>
  <c r="C31" s="1"/>
  <c r="AJ30"/>
  <c r="K30"/>
  <c r="C30"/>
  <c r="AJ29"/>
  <c r="K29"/>
  <c r="C29"/>
  <c r="AJ28"/>
  <c r="K28" s="1"/>
  <c r="C28" s="1"/>
  <c r="AJ27"/>
  <c r="K27"/>
  <c r="C27" s="1"/>
  <c r="AJ26"/>
  <c r="K26"/>
  <c r="C26"/>
  <c r="AJ25"/>
  <c r="K25"/>
  <c r="C25"/>
  <c r="AJ24"/>
  <c r="K24" s="1"/>
  <c r="C24" s="1"/>
  <c r="AJ23"/>
  <c r="K23"/>
  <c r="C23" s="1"/>
  <c r="AJ22"/>
  <c r="K22"/>
  <c r="C22"/>
  <c r="AJ21"/>
  <c r="K21"/>
  <c r="C21"/>
  <c r="AJ20"/>
  <c r="K20" s="1"/>
  <c r="C20" s="1"/>
  <c r="AJ19"/>
  <c r="K19"/>
  <c r="C19" s="1"/>
  <c r="AJ18"/>
  <c r="K18"/>
  <c r="C18"/>
  <c r="AJ17"/>
  <c r="K17"/>
  <c r="C17"/>
  <c r="AJ16"/>
  <c r="K16" s="1"/>
  <c r="C16" s="1"/>
  <c r="AJ15"/>
  <c r="K15"/>
  <c r="C15" s="1"/>
  <c r="AJ14"/>
  <c r="K14"/>
  <c r="C14"/>
  <c r="AJ13"/>
  <c r="K13"/>
  <c r="C13"/>
  <c r="AJ12"/>
  <c r="K12" s="1"/>
  <c r="C12" s="1"/>
  <c r="AJ11"/>
  <c r="K11"/>
  <c r="C11" s="1"/>
  <c r="AJ10"/>
  <c r="K10"/>
  <c r="C10"/>
  <c r="AJ9"/>
  <c r="K9"/>
  <c r="C9"/>
  <c r="AJ8"/>
  <c r="K8" s="1"/>
  <c r="AK71" i="5"/>
  <c r="AJ71"/>
  <c r="AK70"/>
  <c r="AJ70"/>
  <c r="AV69"/>
  <c r="AK69"/>
  <c r="AJ69"/>
  <c r="AV68"/>
  <c r="AK68"/>
  <c r="AJ68"/>
  <c r="AV67"/>
  <c r="AK67"/>
  <c r="AJ67"/>
  <c r="AV66"/>
  <c r="AK66"/>
  <c r="AJ66"/>
  <c r="AK65"/>
  <c r="AJ65"/>
  <c r="AK64"/>
  <c r="AJ64"/>
  <c r="AJ63"/>
  <c r="AQ65" s="1"/>
  <c r="J63"/>
  <c r="AQ66" s="1"/>
  <c r="H63"/>
  <c r="AQ68" s="1"/>
  <c r="F63"/>
  <c r="AT62"/>
  <c r="AS62"/>
  <c r="AR62"/>
  <c r="AQ62"/>
  <c r="AP62"/>
  <c r="AO62"/>
  <c r="AM62"/>
  <c r="AV65" s="1"/>
  <c r="AV71" s="1"/>
  <c r="AL62"/>
  <c r="AK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N61"/>
  <c r="AM61"/>
  <c r="AJ61"/>
  <c r="C61"/>
  <c r="AN60"/>
  <c r="AM60"/>
  <c r="AJ60"/>
  <c r="C60"/>
  <c r="AN59"/>
  <c r="AM59"/>
  <c r="AJ59"/>
  <c r="C59"/>
  <c r="AN58"/>
  <c r="AM58"/>
  <c r="AJ58"/>
  <c r="C58"/>
  <c r="AN57"/>
  <c r="AM57"/>
  <c r="AJ57"/>
  <c r="C57"/>
  <c r="AN56"/>
  <c r="AM56"/>
  <c r="AJ56"/>
  <c r="C56"/>
  <c r="AN55"/>
  <c r="AM55"/>
  <c r="AJ55"/>
  <c r="C55"/>
  <c r="AN54"/>
  <c r="AM54"/>
  <c r="AJ54"/>
  <c r="C54"/>
  <c r="AN53"/>
  <c r="AM53"/>
  <c r="AJ53"/>
  <c r="C53"/>
  <c r="AN52"/>
  <c r="AM52"/>
  <c r="AJ52"/>
  <c r="C52"/>
  <c r="AN51"/>
  <c r="AM51"/>
  <c r="AJ51"/>
  <c r="C51"/>
  <c r="AN50"/>
  <c r="AM50"/>
  <c r="AJ50"/>
  <c r="C50"/>
  <c r="AN49"/>
  <c r="AM49"/>
  <c r="AJ49"/>
  <c r="C49"/>
  <c r="AN48"/>
  <c r="AM48"/>
  <c r="AJ48"/>
  <c r="C48"/>
  <c r="AN47"/>
  <c r="AM47"/>
  <c r="AJ47"/>
  <c r="C47"/>
  <c r="AN46"/>
  <c r="AM46"/>
  <c r="AJ46"/>
  <c r="C46"/>
  <c r="AN45"/>
  <c r="AM45"/>
  <c r="AJ45"/>
  <c r="C45"/>
  <c r="AN44"/>
  <c r="AM44"/>
  <c r="AJ44"/>
  <c r="C44"/>
  <c r="AN43"/>
  <c r="AM43"/>
  <c r="AJ43"/>
  <c r="C43"/>
  <c r="AN42"/>
  <c r="AM42"/>
  <c r="AJ42"/>
  <c r="C42"/>
  <c r="AN41"/>
  <c r="AM41"/>
  <c r="AJ41"/>
  <c r="C41"/>
  <c r="AN40"/>
  <c r="AM40"/>
  <c r="AJ40"/>
  <c r="C40"/>
  <c r="AN39"/>
  <c r="AM39"/>
  <c r="AJ39"/>
  <c r="C39"/>
  <c r="AN38"/>
  <c r="AN62" s="1"/>
  <c r="AM38"/>
  <c r="AJ38"/>
  <c r="AJ62" s="1"/>
  <c r="C38"/>
  <c r="C62" s="1"/>
  <c r="AL32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I32"/>
  <c r="I63" s="1"/>
  <c r="AQ67" s="1"/>
  <c r="H32"/>
  <c r="G32"/>
  <c r="G63" s="1"/>
  <c r="AQ69" s="1"/>
  <c r="F32"/>
  <c r="E32"/>
  <c r="D32"/>
  <c r="B32"/>
  <c r="AJ31"/>
  <c r="K31" s="1"/>
  <c r="C31" s="1"/>
  <c r="AJ30"/>
  <c r="K30"/>
  <c r="C30" s="1"/>
  <c r="AJ29"/>
  <c r="K29" s="1"/>
  <c r="C29" s="1"/>
  <c r="AJ28"/>
  <c r="K28"/>
  <c r="C28" s="1"/>
  <c r="AJ27"/>
  <c r="K27" s="1"/>
  <c r="C27" s="1"/>
  <c r="AJ26"/>
  <c r="K26"/>
  <c r="C26" s="1"/>
  <c r="AJ25"/>
  <c r="K25" s="1"/>
  <c r="C25" s="1"/>
  <c r="AJ24"/>
  <c r="K24"/>
  <c r="C24" s="1"/>
  <c r="AJ23"/>
  <c r="K23" s="1"/>
  <c r="C23" s="1"/>
  <c r="AJ22"/>
  <c r="K22"/>
  <c r="C22" s="1"/>
  <c r="AJ21"/>
  <c r="K21" s="1"/>
  <c r="C21" s="1"/>
  <c r="AJ20"/>
  <c r="K20"/>
  <c r="C20" s="1"/>
  <c r="AJ19"/>
  <c r="K19" s="1"/>
  <c r="C19" s="1"/>
  <c r="AJ18"/>
  <c r="K18"/>
  <c r="C18" s="1"/>
  <c r="AJ17"/>
  <c r="K17" s="1"/>
  <c r="C17" s="1"/>
  <c r="AJ16"/>
  <c r="K16"/>
  <c r="C16" s="1"/>
  <c r="AJ15"/>
  <c r="K15" s="1"/>
  <c r="C15" s="1"/>
  <c r="AJ14"/>
  <c r="K14"/>
  <c r="C14" s="1"/>
  <c r="AJ13"/>
  <c r="K13" s="1"/>
  <c r="C13" s="1"/>
  <c r="AJ12"/>
  <c r="K12"/>
  <c r="C12" s="1"/>
  <c r="AJ11"/>
  <c r="K11" s="1"/>
  <c r="C11" s="1"/>
  <c r="AJ10"/>
  <c r="K10"/>
  <c r="C10" s="1"/>
  <c r="AJ9"/>
  <c r="K9" s="1"/>
  <c r="C9" s="1"/>
  <c r="AJ8"/>
  <c r="AJ32" s="1"/>
  <c r="K8"/>
  <c r="C8" s="1"/>
  <c r="AK71" i="4"/>
  <c r="AJ71"/>
  <c r="AK70"/>
  <c r="AJ70"/>
  <c r="AV69"/>
  <c r="AK69"/>
  <c r="AJ69"/>
  <c r="AV68"/>
  <c r="AK68"/>
  <c r="AJ68"/>
  <c r="AV67"/>
  <c r="AK67"/>
  <c r="AJ67"/>
  <c r="AK66"/>
  <c r="AJ66"/>
  <c r="AK65"/>
  <c r="AJ65"/>
  <c r="AK64"/>
  <c r="AJ64"/>
  <c r="AJ63"/>
  <c r="AQ65" s="1"/>
  <c r="J63"/>
  <c r="AQ66" s="1"/>
  <c r="H63"/>
  <c r="AQ68" s="1"/>
  <c r="G63"/>
  <c r="AQ69" s="1"/>
  <c r="F63"/>
  <c r="AT62"/>
  <c r="AS62"/>
  <c r="AV66" s="1"/>
  <c r="AR62"/>
  <c r="AQ62"/>
  <c r="AP62"/>
  <c r="AO62"/>
  <c r="AN62"/>
  <c r="AL62"/>
  <c r="AK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N61"/>
  <c r="AM61"/>
  <c r="AJ61"/>
  <c r="C61" s="1"/>
  <c r="AN60"/>
  <c r="AM60"/>
  <c r="AJ60"/>
  <c r="C60" s="1"/>
  <c r="AN59"/>
  <c r="AM59"/>
  <c r="AJ59"/>
  <c r="C59" s="1"/>
  <c r="AN58"/>
  <c r="AM58"/>
  <c r="AJ58"/>
  <c r="C58" s="1"/>
  <c r="AN57"/>
  <c r="AM57"/>
  <c r="AJ57"/>
  <c r="C57" s="1"/>
  <c r="AN56"/>
  <c r="AM56"/>
  <c r="AJ56"/>
  <c r="C56" s="1"/>
  <c r="AN55"/>
  <c r="AM55"/>
  <c r="AJ55"/>
  <c r="C55" s="1"/>
  <c r="AN54"/>
  <c r="AM54"/>
  <c r="AJ54"/>
  <c r="C54" s="1"/>
  <c r="AN53"/>
  <c r="AM53"/>
  <c r="AJ53"/>
  <c r="C53" s="1"/>
  <c r="AN52"/>
  <c r="AM52"/>
  <c r="AJ52"/>
  <c r="C52" s="1"/>
  <c r="AN51"/>
  <c r="AM51"/>
  <c r="AJ51"/>
  <c r="C51" s="1"/>
  <c r="AN50"/>
  <c r="AM50"/>
  <c r="AJ50"/>
  <c r="C50" s="1"/>
  <c r="AN49"/>
  <c r="AM49"/>
  <c r="AJ49"/>
  <c r="C49" s="1"/>
  <c r="AN48"/>
  <c r="AM48"/>
  <c r="AJ48"/>
  <c r="C48" s="1"/>
  <c r="AN47"/>
  <c r="AM47"/>
  <c r="AJ47"/>
  <c r="C47" s="1"/>
  <c r="AN46"/>
  <c r="AM46"/>
  <c r="AJ46"/>
  <c r="C46" s="1"/>
  <c r="AN45"/>
  <c r="AM45"/>
  <c r="AJ45"/>
  <c r="C45" s="1"/>
  <c r="AN44"/>
  <c r="AM44"/>
  <c r="AJ44"/>
  <c r="C44" s="1"/>
  <c r="AN43"/>
  <c r="AM43"/>
  <c r="AJ43"/>
  <c r="C43" s="1"/>
  <c r="AN42"/>
  <c r="AM42"/>
  <c r="AJ42"/>
  <c r="C42" s="1"/>
  <c r="AN41"/>
  <c r="AM41"/>
  <c r="AJ41"/>
  <c r="C41" s="1"/>
  <c r="AN40"/>
  <c r="AM40"/>
  <c r="AJ40"/>
  <c r="C40" s="1"/>
  <c r="AN39"/>
  <c r="AM39"/>
  <c r="AJ39"/>
  <c r="C39" s="1"/>
  <c r="AN38"/>
  <c r="AM38"/>
  <c r="AM62" s="1"/>
  <c r="AV65" s="1"/>
  <c r="AJ38"/>
  <c r="C38" s="1"/>
  <c r="C62" s="1"/>
  <c r="AL32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I32"/>
  <c r="I63" s="1"/>
  <c r="AQ67" s="1"/>
  <c r="H32"/>
  <c r="G32"/>
  <c r="F32"/>
  <c r="E32"/>
  <c r="D32"/>
  <c r="B32"/>
  <c r="AJ31"/>
  <c r="K31" s="1"/>
  <c r="C31" s="1"/>
  <c r="AJ30"/>
  <c r="K30"/>
  <c r="C30" s="1"/>
  <c r="AJ29"/>
  <c r="K29" s="1"/>
  <c r="C29" s="1"/>
  <c r="AJ28"/>
  <c r="K28" s="1"/>
  <c r="C28" s="1"/>
  <c r="AJ27"/>
  <c r="K27" s="1"/>
  <c r="C27" s="1"/>
  <c r="AJ26"/>
  <c r="K26"/>
  <c r="C26" s="1"/>
  <c r="AJ25"/>
  <c r="K25" s="1"/>
  <c r="C25" s="1"/>
  <c r="AJ24"/>
  <c r="K24" s="1"/>
  <c r="C24" s="1"/>
  <c r="AJ23"/>
  <c r="K23" s="1"/>
  <c r="C23" s="1"/>
  <c r="AJ22"/>
  <c r="K22"/>
  <c r="C22" s="1"/>
  <c r="AJ21"/>
  <c r="K21" s="1"/>
  <c r="C21" s="1"/>
  <c r="AJ20"/>
  <c r="K20" s="1"/>
  <c r="C20" s="1"/>
  <c r="AJ19"/>
  <c r="K19" s="1"/>
  <c r="C19" s="1"/>
  <c r="AJ18"/>
  <c r="K18"/>
  <c r="C18" s="1"/>
  <c r="AJ17"/>
  <c r="K17" s="1"/>
  <c r="C17" s="1"/>
  <c r="AJ16"/>
  <c r="K16" s="1"/>
  <c r="C16" s="1"/>
  <c r="AJ15"/>
  <c r="K15" s="1"/>
  <c r="C15" s="1"/>
  <c r="AJ14"/>
  <c r="K14"/>
  <c r="C14" s="1"/>
  <c r="AJ13"/>
  <c r="K13" s="1"/>
  <c r="C13" s="1"/>
  <c r="AJ12"/>
  <c r="K12" s="1"/>
  <c r="C12" s="1"/>
  <c r="AJ11"/>
  <c r="K11" s="1"/>
  <c r="C11" s="1"/>
  <c r="AJ10"/>
  <c r="K10"/>
  <c r="C10" s="1"/>
  <c r="AJ9"/>
  <c r="K9" s="1"/>
  <c r="C9" s="1"/>
  <c r="AJ8"/>
  <c r="K8" s="1"/>
  <c r="AK71" i="3"/>
  <c r="AJ71"/>
  <c r="AK70"/>
  <c r="AJ70"/>
  <c r="AV69"/>
  <c r="AK69"/>
  <c r="AJ69"/>
  <c r="AV68"/>
  <c r="AK68"/>
  <c r="AJ68"/>
  <c r="AV67"/>
  <c r="AK67"/>
  <c r="AJ67"/>
  <c r="AK66"/>
  <c r="AJ66"/>
  <c r="AK65"/>
  <c r="AJ65"/>
  <c r="AK64"/>
  <c r="AJ64"/>
  <c r="AJ63"/>
  <c r="AQ65" s="1"/>
  <c r="J63"/>
  <c r="AQ66" s="1"/>
  <c r="H63"/>
  <c r="AQ68" s="1"/>
  <c r="G63"/>
  <c r="AQ69" s="1"/>
  <c r="F63"/>
  <c r="AT62"/>
  <c r="AS62"/>
  <c r="AV66" s="1"/>
  <c r="AR62"/>
  <c r="AQ62"/>
  <c r="AP62"/>
  <c r="AO62"/>
  <c r="AN62"/>
  <c r="AL62"/>
  <c r="AK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N61"/>
  <c r="AM61"/>
  <c r="AJ61"/>
  <c r="C61" s="1"/>
  <c r="AN60"/>
  <c r="AM60"/>
  <c r="AJ60"/>
  <c r="C60" s="1"/>
  <c r="AN59"/>
  <c r="AM59"/>
  <c r="AJ59"/>
  <c r="C59" s="1"/>
  <c r="AN58"/>
  <c r="AM58"/>
  <c r="AJ58"/>
  <c r="C58" s="1"/>
  <c r="AN57"/>
  <c r="AM57"/>
  <c r="AJ57"/>
  <c r="C57" s="1"/>
  <c r="AN56"/>
  <c r="AM56"/>
  <c r="AJ56"/>
  <c r="C56" s="1"/>
  <c r="AN55"/>
  <c r="AM55"/>
  <c r="AJ55"/>
  <c r="C55" s="1"/>
  <c r="AN54"/>
  <c r="AM54"/>
  <c r="AJ54"/>
  <c r="C54" s="1"/>
  <c r="AN53"/>
  <c r="AM53"/>
  <c r="AJ53"/>
  <c r="C53" s="1"/>
  <c r="AN52"/>
  <c r="AM52"/>
  <c r="AJ52"/>
  <c r="C52" s="1"/>
  <c r="AN51"/>
  <c r="AM51"/>
  <c r="AJ51"/>
  <c r="C51" s="1"/>
  <c r="AN50"/>
  <c r="AM50"/>
  <c r="AJ50"/>
  <c r="C50" s="1"/>
  <c r="AN49"/>
  <c r="AM49"/>
  <c r="AJ49"/>
  <c r="C49" s="1"/>
  <c r="AN48"/>
  <c r="AM48"/>
  <c r="AJ48"/>
  <c r="C48" s="1"/>
  <c r="AN47"/>
  <c r="AM47"/>
  <c r="AJ47"/>
  <c r="C47" s="1"/>
  <c r="AN46"/>
  <c r="AM46"/>
  <c r="AJ46"/>
  <c r="C46" s="1"/>
  <c r="AN45"/>
  <c r="AM45"/>
  <c r="AJ45"/>
  <c r="C45" s="1"/>
  <c r="AN44"/>
  <c r="AM44"/>
  <c r="AJ44"/>
  <c r="C44" s="1"/>
  <c r="AN43"/>
  <c r="AM43"/>
  <c r="AJ43"/>
  <c r="C43" s="1"/>
  <c r="AN42"/>
  <c r="AM42"/>
  <c r="AJ42"/>
  <c r="C42" s="1"/>
  <c r="AN41"/>
  <c r="AM41"/>
  <c r="AJ41"/>
  <c r="C41" s="1"/>
  <c r="AN40"/>
  <c r="AM40"/>
  <c r="AJ40"/>
  <c r="C40" s="1"/>
  <c r="AN39"/>
  <c r="AM39"/>
  <c r="AJ39"/>
  <c r="C39" s="1"/>
  <c r="AN38"/>
  <c r="AM38"/>
  <c r="AM62" s="1"/>
  <c r="AV65" s="1"/>
  <c r="AJ38"/>
  <c r="C38" s="1"/>
  <c r="C62" s="1"/>
  <c r="AL32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I32"/>
  <c r="I63" s="1"/>
  <c r="AQ67" s="1"/>
  <c r="H32"/>
  <c r="G32"/>
  <c r="F32"/>
  <c r="E32"/>
  <c r="D32"/>
  <c r="B32"/>
  <c r="AJ31"/>
  <c r="K31" s="1"/>
  <c r="C31" s="1"/>
  <c r="AJ30"/>
  <c r="K30"/>
  <c r="C30" s="1"/>
  <c r="AJ29"/>
  <c r="K29" s="1"/>
  <c r="C29" s="1"/>
  <c r="AJ28"/>
  <c r="K28" s="1"/>
  <c r="C28" s="1"/>
  <c r="AJ27"/>
  <c r="K27" s="1"/>
  <c r="C27" s="1"/>
  <c r="AJ26"/>
  <c r="K26"/>
  <c r="C26" s="1"/>
  <c r="AJ25"/>
  <c r="K25" s="1"/>
  <c r="C25" s="1"/>
  <c r="AJ24"/>
  <c r="K24" s="1"/>
  <c r="C24" s="1"/>
  <c r="AJ23"/>
  <c r="K23" s="1"/>
  <c r="C23" s="1"/>
  <c r="AJ22"/>
  <c r="K22"/>
  <c r="C22" s="1"/>
  <c r="AJ21"/>
  <c r="K21" s="1"/>
  <c r="C21" s="1"/>
  <c r="AJ20"/>
  <c r="K20" s="1"/>
  <c r="C20" s="1"/>
  <c r="AJ19"/>
  <c r="K19" s="1"/>
  <c r="C19" s="1"/>
  <c r="AJ18"/>
  <c r="K18"/>
  <c r="C18" s="1"/>
  <c r="AJ17"/>
  <c r="K17" s="1"/>
  <c r="C17" s="1"/>
  <c r="AJ16"/>
  <c r="K16" s="1"/>
  <c r="C16" s="1"/>
  <c r="AJ15"/>
  <c r="K15" s="1"/>
  <c r="C15" s="1"/>
  <c r="AJ14"/>
  <c r="K14"/>
  <c r="C14" s="1"/>
  <c r="AJ13"/>
  <c r="K13" s="1"/>
  <c r="C13" s="1"/>
  <c r="AJ12"/>
  <c r="K12" s="1"/>
  <c r="C12" s="1"/>
  <c r="AJ11"/>
  <c r="K11" s="1"/>
  <c r="C11" s="1"/>
  <c r="AJ10"/>
  <c r="K10"/>
  <c r="C10" s="1"/>
  <c r="AJ9"/>
  <c r="K9" s="1"/>
  <c r="C9" s="1"/>
  <c r="AJ8"/>
  <c r="K8" s="1"/>
  <c r="AK71" i="2"/>
  <c r="AJ71"/>
  <c r="AK70"/>
  <c r="AJ70"/>
  <c r="AV69"/>
  <c r="AK69"/>
  <c r="AJ69"/>
  <c r="AV68"/>
  <c r="AK68"/>
  <c r="AJ68"/>
  <c r="AV67"/>
  <c r="AK67"/>
  <c r="AJ67"/>
  <c r="AK66"/>
  <c r="AJ66"/>
  <c r="AK65"/>
  <c r="AJ65"/>
  <c r="AK64"/>
  <c r="AJ64"/>
  <c r="AJ63"/>
  <c r="AQ65" s="1"/>
  <c r="J63"/>
  <c r="AQ66" s="1"/>
  <c r="H63"/>
  <c r="AQ68" s="1"/>
  <c r="G63"/>
  <c r="AQ69" s="1"/>
  <c r="F63"/>
  <c r="AT62"/>
  <c r="AS62"/>
  <c r="AV66" s="1"/>
  <c r="AR62"/>
  <c r="AQ62"/>
  <c r="AP62"/>
  <c r="AO62"/>
  <c r="AN62"/>
  <c r="AL62"/>
  <c r="AK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N61"/>
  <c r="AM61"/>
  <c r="AJ61"/>
  <c r="C61" s="1"/>
  <c r="AN60"/>
  <c r="AM60"/>
  <c r="AJ60"/>
  <c r="C60" s="1"/>
  <c r="AN59"/>
  <c r="AM59"/>
  <c r="AJ59"/>
  <c r="C59" s="1"/>
  <c r="AN58"/>
  <c r="AM58"/>
  <c r="AJ58"/>
  <c r="C58" s="1"/>
  <c r="AN57"/>
  <c r="AM57"/>
  <c r="AJ57"/>
  <c r="C57" s="1"/>
  <c r="AN56"/>
  <c r="AM56"/>
  <c r="AJ56"/>
  <c r="C56" s="1"/>
  <c r="AN55"/>
  <c r="AM55"/>
  <c r="AJ55"/>
  <c r="C55" s="1"/>
  <c r="AN54"/>
  <c r="AM54"/>
  <c r="AJ54"/>
  <c r="C54" s="1"/>
  <c r="AN53"/>
  <c r="AM53"/>
  <c r="AJ53"/>
  <c r="C53" s="1"/>
  <c r="AN52"/>
  <c r="AM52"/>
  <c r="AJ52"/>
  <c r="C52" s="1"/>
  <c r="AN51"/>
  <c r="AM51"/>
  <c r="AJ51"/>
  <c r="C51" s="1"/>
  <c r="AN50"/>
  <c r="AM50"/>
  <c r="AJ50"/>
  <c r="C50" s="1"/>
  <c r="AN49"/>
  <c r="AM49"/>
  <c r="AJ49"/>
  <c r="C49" s="1"/>
  <c r="AN48"/>
  <c r="AM48"/>
  <c r="AJ48"/>
  <c r="C48" s="1"/>
  <c r="AN47"/>
  <c r="AM47"/>
  <c r="AJ47"/>
  <c r="C47" s="1"/>
  <c r="AN46"/>
  <c r="AM46"/>
  <c r="AJ46"/>
  <c r="C46" s="1"/>
  <c r="AN45"/>
  <c r="AM45"/>
  <c r="AJ45"/>
  <c r="C45" s="1"/>
  <c r="AN44"/>
  <c r="AM44"/>
  <c r="AJ44"/>
  <c r="C44" s="1"/>
  <c r="AN43"/>
  <c r="AM43"/>
  <c r="AJ43"/>
  <c r="C43" s="1"/>
  <c r="AN42"/>
  <c r="AM42"/>
  <c r="AJ42"/>
  <c r="C42" s="1"/>
  <c r="AN41"/>
  <c r="AM41"/>
  <c r="AJ41"/>
  <c r="C41" s="1"/>
  <c r="AN40"/>
  <c r="AM40"/>
  <c r="AJ40"/>
  <c r="C40" s="1"/>
  <c r="AN39"/>
  <c r="AM39"/>
  <c r="AJ39"/>
  <c r="C39" s="1"/>
  <c r="AN38"/>
  <c r="AM38"/>
  <c r="AM62" s="1"/>
  <c r="AV65" s="1"/>
  <c r="AJ38"/>
  <c r="C38" s="1"/>
  <c r="C62" s="1"/>
  <c r="AL32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I32"/>
  <c r="I63" s="1"/>
  <c r="AQ67" s="1"/>
  <c r="H32"/>
  <c r="G32"/>
  <c r="F32"/>
  <c r="E32"/>
  <c r="D32"/>
  <c r="B32"/>
  <c r="AJ31"/>
  <c r="K31" s="1"/>
  <c r="C31" s="1"/>
  <c r="AJ30"/>
  <c r="K30"/>
  <c r="C30" s="1"/>
  <c r="AJ29"/>
  <c r="K29" s="1"/>
  <c r="C29" s="1"/>
  <c r="AJ28"/>
  <c r="K28" s="1"/>
  <c r="C28" s="1"/>
  <c r="AJ27"/>
  <c r="K27" s="1"/>
  <c r="C27" s="1"/>
  <c r="AJ26"/>
  <c r="K26"/>
  <c r="C26" s="1"/>
  <c r="AJ25"/>
  <c r="K25" s="1"/>
  <c r="C25" s="1"/>
  <c r="AJ24"/>
  <c r="K24" s="1"/>
  <c r="C24" s="1"/>
  <c r="AJ23"/>
  <c r="K23" s="1"/>
  <c r="C23" s="1"/>
  <c r="AJ22"/>
  <c r="K22"/>
  <c r="C22" s="1"/>
  <c r="AJ21"/>
  <c r="K21" s="1"/>
  <c r="C21" s="1"/>
  <c r="AJ20"/>
  <c r="K20" s="1"/>
  <c r="C20" s="1"/>
  <c r="AJ19"/>
  <c r="K19" s="1"/>
  <c r="C19" s="1"/>
  <c r="AJ18"/>
  <c r="K18"/>
  <c r="C18" s="1"/>
  <c r="AJ17"/>
  <c r="K17" s="1"/>
  <c r="C17" s="1"/>
  <c r="AJ16"/>
  <c r="K16" s="1"/>
  <c r="C16" s="1"/>
  <c r="AJ15"/>
  <c r="K15" s="1"/>
  <c r="C15" s="1"/>
  <c r="AJ14"/>
  <c r="K14"/>
  <c r="C14" s="1"/>
  <c r="AJ13"/>
  <c r="K13" s="1"/>
  <c r="C13" s="1"/>
  <c r="AJ12"/>
  <c r="K12" s="1"/>
  <c r="C12" s="1"/>
  <c r="AJ11"/>
  <c r="K11" s="1"/>
  <c r="C11" s="1"/>
  <c r="AJ10"/>
  <c r="K10"/>
  <c r="C10" s="1"/>
  <c r="AJ9"/>
  <c r="K9" s="1"/>
  <c r="C9" s="1"/>
  <c r="AJ8"/>
  <c r="K8" s="1"/>
  <c r="AK71" i="1"/>
  <c r="AJ71"/>
  <c r="AK70"/>
  <c r="AJ70"/>
  <c r="AK69"/>
  <c r="AJ69"/>
  <c r="AK68"/>
  <c r="AJ68"/>
  <c r="AK67"/>
  <c r="AJ67"/>
  <c r="AK66"/>
  <c r="AJ66"/>
  <c r="AK65"/>
  <c r="AJ65"/>
  <c r="AK64"/>
  <c r="AJ64"/>
  <c r="AJ63"/>
  <c r="AQ65" s="1"/>
  <c r="AT62"/>
  <c r="AV67" s="1"/>
  <c r="AS62"/>
  <c r="AV66" s="1"/>
  <c r="AR62"/>
  <c r="AQ62"/>
  <c r="AP62"/>
  <c r="AO62"/>
  <c r="AL62"/>
  <c r="AV68" s="1"/>
  <c r="AK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N61"/>
  <c r="AM61"/>
  <c r="C61" s="1"/>
  <c r="AJ61"/>
  <c r="AN60"/>
  <c r="AM60"/>
  <c r="C60" s="1"/>
  <c r="AJ60"/>
  <c r="AN59"/>
  <c r="AM59"/>
  <c r="C59" s="1"/>
  <c r="AJ59"/>
  <c r="AN58"/>
  <c r="AM58"/>
  <c r="AJ58"/>
  <c r="C58" s="1"/>
  <c r="AN57"/>
  <c r="AM57"/>
  <c r="AJ57"/>
  <c r="C57" s="1"/>
  <c r="AN56"/>
  <c r="AM56"/>
  <c r="AJ56"/>
  <c r="C56" s="1"/>
  <c r="AN55"/>
  <c r="AM55"/>
  <c r="AJ55"/>
  <c r="C55" s="1"/>
  <c r="AN54"/>
  <c r="AM54"/>
  <c r="AJ54"/>
  <c r="C54" s="1"/>
  <c r="AN53"/>
  <c r="AM53"/>
  <c r="AJ53"/>
  <c r="C53" s="1"/>
  <c r="AN52"/>
  <c r="AM52"/>
  <c r="AJ52"/>
  <c r="C52" s="1"/>
  <c r="AN51"/>
  <c r="AM51"/>
  <c r="AJ51"/>
  <c r="C51" s="1"/>
  <c r="AN50"/>
  <c r="AM50"/>
  <c r="AJ50"/>
  <c r="C50" s="1"/>
  <c r="AN49"/>
  <c r="AM49"/>
  <c r="AJ49"/>
  <c r="C49" s="1"/>
  <c r="AN48"/>
  <c r="AM48"/>
  <c r="AJ48"/>
  <c r="C48" s="1"/>
  <c r="AN47"/>
  <c r="AM47"/>
  <c r="AJ47"/>
  <c r="C47" s="1"/>
  <c r="AN46"/>
  <c r="AM46"/>
  <c r="AJ46"/>
  <c r="C46" s="1"/>
  <c r="AN45"/>
  <c r="AM45"/>
  <c r="AJ45"/>
  <c r="C45" s="1"/>
  <c r="AN44"/>
  <c r="AM44"/>
  <c r="AJ44"/>
  <c r="C44" s="1"/>
  <c r="AN43"/>
  <c r="AM43"/>
  <c r="AJ43"/>
  <c r="C43" s="1"/>
  <c r="AN42"/>
  <c r="AM42"/>
  <c r="AJ42"/>
  <c r="C42" s="1"/>
  <c r="AN41"/>
  <c r="AM41"/>
  <c r="AJ41"/>
  <c r="C41" s="1"/>
  <c r="AN40"/>
  <c r="AM40"/>
  <c r="AJ40"/>
  <c r="C40" s="1"/>
  <c r="AN39"/>
  <c r="AM39"/>
  <c r="AJ39"/>
  <c r="C39" s="1"/>
  <c r="AN38"/>
  <c r="AN62" s="1"/>
  <c r="AM38"/>
  <c r="AM62" s="1"/>
  <c r="AV65" s="1"/>
  <c r="AJ38"/>
  <c r="C38" s="1"/>
  <c r="AL32"/>
  <c r="AV69" s="1"/>
  <c r="AK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J32"/>
  <c r="J63" s="1"/>
  <c r="AQ66" s="1"/>
  <c r="I32"/>
  <c r="I63" s="1"/>
  <c r="AQ67" s="1"/>
  <c r="H32"/>
  <c r="H63" s="1"/>
  <c r="G32"/>
  <c r="G63" s="1"/>
  <c r="AQ69" s="1"/>
  <c r="F32"/>
  <c r="F63" s="1"/>
  <c r="E32"/>
  <c r="D32"/>
  <c r="B32"/>
  <c r="AJ31"/>
  <c r="K31"/>
  <c r="C31" s="1"/>
  <c r="AJ30"/>
  <c r="K30" s="1"/>
  <c r="C30" s="1"/>
  <c r="AJ29"/>
  <c r="K29"/>
  <c r="C29" s="1"/>
  <c r="AJ28"/>
  <c r="K28" s="1"/>
  <c r="C28" s="1"/>
  <c r="AJ27"/>
  <c r="K27"/>
  <c r="C27" s="1"/>
  <c r="AJ26"/>
  <c r="K26" s="1"/>
  <c r="C26" s="1"/>
  <c r="AJ25"/>
  <c r="K25"/>
  <c r="C25" s="1"/>
  <c r="AJ24"/>
  <c r="K24" s="1"/>
  <c r="C24" s="1"/>
  <c r="AJ23"/>
  <c r="K23"/>
  <c r="C23" s="1"/>
  <c r="AJ22"/>
  <c r="K22" s="1"/>
  <c r="C22" s="1"/>
  <c r="AJ21"/>
  <c r="K21"/>
  <c r="C21" s="1"/>
  <c r="AJ20"/>
  <c r="K20" s="1"/>
  <c r="C20" s="1"/>
  <c r="AJ19"/>
  <c r="K19"/>
  <c r="C19" s="1"/>
  <c r="AJ18"/>
  <c r="K18" s="1"/>
  <c r="C18" s="1"/>
  <c r="AJ17"/>
  <c r="K17"/>
  <c r="C17" s="1"/>
  <c r="AJ16"/>
  <c r="K16" s="1"/>
  <c r="C16" s="1"/>
  <c r="AJ15"/>
  <c r="K15"/>
  <c r="C15" s="1"/>
  <c r="AJ14"/>
  <c r="K14" s="1"/>
  <c r="C14" s="1"/>
  <c r="AJ13"/>
  <c r="K13"/>
  <c r="C13" s="1"/>
  <c r="AJ12"/>
  <c r="K12" s="1"/>
  <c r="C12" s="1"/>
  <c r="AJ11"/>
  <c r="K11"/>
  <c r="C11" s="1"/>
  <c r="AJ10"/>
  <c r="K10" s="1"/>
  <c r="C10" s="1"/>
  <c r="AJ9"/>
  <c r="K9"/>
  <c r="C9" s="1"/>
  <c r="AJ8"/>
  <c r="K8" s="1"/>
  <c r="AQ71" i="13" l="1"/>
  <c r="C62"/>
  <c r="AQ68"/>
  <c r="C32"/>
  <c r="AJ62"/>
  <c r="K32"/>
  <c r="AV71" i="12"/>
  <c r="C8"/>
  <c r="C32" s="1"/>
  <c r="K32"/>
  <c r="AJ32"/>
  <c r="C38"/>
  <c r="C62" s="1"/>
  <c r="AV71" i="11"/>
  <c r="C8"/>
  <c r="C32" s="1"/>
  <c r="K32"/>
  <c r="AJ32"/>
  <c r="C38"/>
  <c r="C62" s="1"/>
  <c r="C8" i="10"/>
  <c r="C32" s="1"/>
  <c r="K32"/>
  <c r="AV71"/>
  <c r="AJ32"/>
  <c r="C38"/>
  <c r="C62" s="1"/>
  <c r="AQ68" i="9"/>
  <c r="AV71"/>
  <c r="C8"/>
  <c r="C32" s="1"/>
  <c r="K32"/>
  <c r="AQ71"/>
  <c r="C62"/>
  <c r="AJ32"/>
  <c r="AJ62"/>
  <c r="C8" i="8"/>
  <c r="C32" s="1"/>
  <c r="K32"/>
  <c r="AQ71"/>
  <c r="AQ68"/>
  <c r="AK63"/>
  <c r="AJ32"/>
  <c r="AJ62"/>
  <c r="C8" i="7"/>
  <c r="C32" s="1"/>
  <c r="K32"/>
  <c r="C62"/>
  <c r="AV71"/>
  <c r="AQ71"/>
  <c r="AK63"/>
  <c r="AJ32"/>
  <c r="AJ62"/>
  <c r="C8" i="6"/>
  <c r="C32" s="1"/>
  <c r="K32"/>
  <c r="AQ71"/>
  <c r="AQ68"/>
  <c r="AJ32"/>
  <c r="AJ62"/>
  <c r="C32" i="5"/>
  <c r="AQ71"/>
  <c r="AK63"/>
  <c r="K32"/>
  <c r="C8" i="4"/>
  <c r="C32" s="1"/>
  <c r="K32"/>
  <c r="AV71"/>
  <c r="AQ71"/>
  <c r="AK63"/>
  <c r="AJ32"/>
  <c r="AJ62"/>
  <c r="C8" i="3"/>
  <c r="C32" s="1"/>
  <c r="K32"/>
  <c r="AV71"/>
  <c r="AQ71"/>
  <c r="AK63"/>
  <c r="AJ32"/>
  <c r="AJ62"/>
  <c r="C8" i="2"/>
  <c r="C32" s="1"/>
  <c r="K32"/>
  <c r="AV71"/>
  <c r="AQ71"/>
  <c r="AK63"/>
  <c r="AJ32"/>
  <c r="AJ62"/>
  <c r="C62" i="1"/>
  <c r="AQ71"/>
  <c r="AQ68"/>
  <c r="C8"/>
  <c r="C32" s="1"/>
  <c r="K32"/>
  <c r="AK63"/>
  <c r="AV71"/>
  <c r="AJ32"/>
  <c r="AJ62"/>
</calcChain>
</file>

<file path=xl/sharedStrings.xml><?xml version="1.0" encoding="utf-8"?>
<sst xmlns="http://schemas.openxmlformats.org/spreadsheetml/2006/main" count="2106" uniqueCount="115">
  <si>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</si>
  <si>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</si>
  <si>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</si>
  <si>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</si>
  <si>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</si>
  <si>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</si>
  <si>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</si>
  <si>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</si>
  <si>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</si>
  <si>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</si>
  <si>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</si>
  <si>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</si>
  <si>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</si>
  <si>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</si>
  <si>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</si>
  <si>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</si>
  <si>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</si>
  <si>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</si>
  <si>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</si>
  <si>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</si>
  <si>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</si>
  <si>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</si>
  <si>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</si>
  <si>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</si>
  <si>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</si>
  <si>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</si>
  <si>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</si>
  <si>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</si>
  <si>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</si>
  <si>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</si>
  <si>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</si>
  <si>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</si>
  <si>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</si>
  <si>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</si>
  <si>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</si>
  <si>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</si>
  <si>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</si>
  <si>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</si>
  <si>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</si>
  <si>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</si>
  <si>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</si>
  <si>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</si>
  <si>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</si>
  <si>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</si>
  <si>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</si>
  <si>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</si>
  <si>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</si>
  <si>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</si>
  <si>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</si>
  <si>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</si>
  <si>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</si>
  <si>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</si>
  <si>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</si>
  <si>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</si>
  <si>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</t>
  </si>
  <si>
    <t>PRODUITS DE L'EXTRACTION</t>
  </si>
  <si>
    <t>Produits des industries agroalimentaires</t>
  </si>
  <si>
    <t>PRODUITS TEXTILES, TRAV.CUIR, ART. VOY. CHAUS</t>
  </si>
  <si>
    <t>PRODUCTION D'ELECTRICITE, GAZ ET EAU</t>
  </si>
  <si>
    <t>CONSTRUCTION</t>
  </si>
  <si>
    <t>COMMERCE</t>
  </si>
  <si>
    <t>SERVICES D'HEBERGEMENT ET DE RESTAURATION</t>
  </si>
  <si>
    <t>SERVICES D'ADMINISTRATION PUBLIQUE</t>
  </si>
  <si>
    <t>ACTIVITES A CARACTERE COLLECTIF OU PERSONNEL</t>
  </si>
  <si>
    <t>SIFIM</t>
  </si>
  <si>
    <t>CORRECTION TERRITORIALE</t>
  </si>
  <si>
    <t>AGRICULTURE</t>
  </si>
  <si>
    <t>ELEVAGE ET CHASSE</t>
  </si>
  <si>
    <t>PECHE; SYLVICULTURE, EXPL. FORESTIERE, SERV A</t>
  </si>
  <si>
    <t>ACTIVITES EXTRACTIVES</t>
  </si>
  <si>
    <t>INDUSTRIES AGROALIMENTAIRES</t>
  </si>
  <si>
    <t>FABRICAT. TEXTILES, TRAV.CUIR, ART.VOYAGE, CH</t>
  </si>
  <si>
    <t>TRANSPORTS, POSTES ET TELECOMMUNICATIONS</t>
  </si>
  <si>
    <t>ACTIVITES FINANCIERES</t>
  </si>
  <si>
    <t>ACTIVITES D'HEBERGEMENT ET DE RESTAURATION</t>
  </si>
  <si>
    <t>PRODUCTION DE SERVICES D'ADMINISTRATION PUBLI</t>
  </si>
  <si>
    <t>PRODUCTION DE SIFIM</t>
  </si>
  <si>
    <t>BRANCHE D'ATTENTE DE NIVEAU 1</t>
  </si>
  <si>
    <t>ANNEE 1999 A PRIX COURANT</t>
  </si>
  <si>
    <t>Origine nationale &amp; importée</t>
  </si>
  <si>
    <t>ANNEE 2000 A PRIX COURANT</t>
  </si>
  <si>
    <t>ANNEE 2001 A PRIX COURANT</t>
  </si>
  <si>
    <t>ANNEE 2002 A PRIX COURANT</t>
  </si>
  <si>
    <t>ANNEE 2003 A PRIX COURANT</t>
  </si>
  <si>
    <t>ANNEE 2004 A PRIX COURANT</t>
  </si>
  <si>
    <t>ANNEE 2005 A PRIX COURANT</t>
  </si>
  <si>
    <t>ANNEE 2006 A PRIX COURANT</t>
  </si>
  <si>
    <t>ANNEE 2007 A PRIX COURANT</t>
  </si>
  <si>
    <t xml:space="preserve">RAFF PETROL, FABRIC. PROD CHIM., CAOUTCH. ET </t>
  </si>
  <si>
    <t>FABRICATION DE VERRE, POTERIE ET MATERIAUX  C</t>
  </si>
  <si>
    <t>FAB. OUV. METAUX, MACH, EQU RADTV, MED, MAT T</t>
  </si>
  <si>
    <t>AUTRES INDUSTRIES MANUFACTURIERES</t>
  </si>
  <si>
    <t>AUTRES ACTIVITES DES SERVICES AUX ENTREPRISES</t>
  </si>
  <si>
    <t>EDUCATION</t>
  </si>
  <si>
    <t>ACTIVITES DE SANTE ET ACTION SOCIALE</t>
  </si>
  <si>
    <t>PRODUITS DE L'ELEVAGE ET DE LA CHASSE</t>
  </si>
  <si>
    <t>PROD. PECHE, SYLVICULT., EXPLOIT. FORET,SERV.</t>
  </si>
  <si>
    <t>PROD PETROLIERS, CHIMIQUES, MAT PLAST, CAOUTC</t>
  </si>
  <si>
    <t>VERRE, POTERIES ET MATERIAUX DE CONSTRUCTION</t>
  </si>
  <si>
    <t>PROD METAL,TRAV MET,MACHINES, MAT TRANSP</t>
  </si>
  <si>
    <t>PRODUITS DES AUTRES INDUSTRIES MANUFACTURIERE</t>
  </si>
  <si>
    <t>ELECTRICITE, GAZ ET EAU</t>
  </si>
  <si>
    <t>TRAVAUX DE CONSTRUCTION</t>
  </si>
  <si>
    <t>VENTES</t>
  </si>
  <si>
    <t>SERVICES DE TRANSPORTS, POSTES, TELECOMMUNICA</t>
  </si>
  <si>
    <t>SERVICES FINANCIERS</t>
  </si>
  <si>
    <t>AUTRES SERVICES AUX ENTREPRISES</t>
  </si>
  <si>
    <t>SERVICES D'EDUCATION</t>
  </si>
  <si>
    <t>SERVICES DE SANTE ET D'ACTION SOCIALE</t>
  </si>
  <si>
    <t>SERVICES COLLECTIFS, SOCIAUX ET PERSONNEL</t>
  </si>
  <si>
    <t>Produit en attente</t>
  </si>
  <si>
    <t>ANNEE 2008 A PRIX COURANT</t>
  </si>
  <si>
    <t>ANNEE 2009 A PRIX COURANT</t>
  </si>
  <si>
    <t>ANNEE 2010 A PRIX COURANT</t>
  </si>
  <si>
    <t>ANNEE 2011 A PRIX COURANT</t>
  </si>
</sst>
</file>

<file path=xl/styles.xml><?xml version="1.0" encoding="utf-8"?>
<styleSheet xmlns="http://schemas.openxmlformats.org/spreadsheetml/2006/main">
  <numFmts count="2">
    <numFmt numFmtId="164" formatCode="#,###"/>
    <numFmt numFmtId="165" formatCode="000"/>
  </numFmts>
  <fonts count="3">
    <font>
      <sz val="10"/>
      <name val="Arial"/>
    </font>
    <font>
      <b/>
      <u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NumberFormat="1" applyFont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 vertical="top" wrapText="1"/>
    </xf>
    <xf numFmtId="164" fontId="0" fillId="0" borderId="12" xfId="0" applyNumberFormat="1" applyBorder="1"/>
    <xf numFmtId="164" fontId="0" fillId="0" borderId="13" xfId="0" applyNumberFormat="1" applyBorder="1"/>
    <xf numFmtId="164" fontId="0" fillId="0" borderId="18" xfId="0" applyNumberFormat="1" applyBorder="1"/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0" xfId="0" applyNumberFormat="1" applyBorder="1"/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164" fontId="0" fillId="0" borderId="22" xfId="0" applyNumberFormat="1" applyBorder="1"/>
    <xf numFmtId="164" fontId="0" fillId="0" borderId="24" xfId="0" applyNumberFormat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/>
    <xf numFmtId="0" fontId="0" fillId="0" borderId="27" xfId="0" applyNumberFormat="1" applyBorder="1"/>
    <xf numFmtId="164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" xfId="0" applyBorder="1"/>
    <xf numFmtId="0" fontId="0" fillId="0" borderId="25" xfId="0" applyBorder="1"/>
    <xf numFmtId="0" fontId="0" fillId="0" borderId="13" xfId="0" applyBorder="1"/>
    <xf numFmtId="0" fontId="0" fillId="0" borderId="18" xfId="0" applyBorder="1"/>
    <xf numFmtId="0" fontId="0" fillId="0" borderId="3" xfId="0" applyBorder="1"/>
    <xf numFmtId="0" fontId="0" fillId="0" borderId="18" xfId="0" applyBorder="1" applyAlignment="1">
      <alignment horizontal="center" vertical="top" wrapText="1"/>
    </xf>
    <xf numFmtId="165" fontId="0" fillId="0" borderId="28" xfId="0" applyNumberForma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8" xfId="0" applyBorder="1"/>
    <xf numFmtId="0" fontId="0" fillId="0" borderId="20" xfId="0" applyBorder="1"/>
    <xf numFmtId="0" fontId="0" fillId="0" borderId="26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 wrapText="1"/>
    </xf>
    <xf numFmtId="0" fontId="0" fillId="0" borderId="27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35" xfId="0" applyNumberFormat="1" applyBorder="1"/>
    <xf numFmtId="0" fontId="0" fillId="0" borderId="36" xfId="0" applyBorder="1" applyAlignment="1">
      <alignment horizontal="center" vertical="center"/>
    </xf>
    <xf numFmtId="0" fontId="0" fillId="0" borderId="22" xfId="0" applyBorder="1"/>
    <xf numFmtId="0" fontId="0" fillId="0" borderId="21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0" fillId="0" borderId="37" xfId="0" applyBorder="1" applyAlignment="1">
      <alignment horizontal="centerContinuous" vertical="center"/>
    </xf>
    <xf numFmtId="0" fontId="0" fillId="0" borderId="37" xfId="0" applyBorder="1"/>
    <xf numFmtId="0" fontId="0" fillId="0" borderId="5" xfId="0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Continuous" vertical="center"/>
    </xf>
    <xf numFmtId="0" fontId="0" fillId="0" borderId="26" xfId="0" applyNumberFormat="1" applyBorder="1"/>
    <xf numFmtId="0" fontId="0" fillId="0" borderId="16" xfId="0" applyNumberFormat="1" applyBorder="1"/>
    <xf numFmtId="164" fontId="0" fillId="0" borderId="6" xfId="0" applyNumberFormat="1" applyBorder="1"/>
    <xf numFmtId="164" fontId="0" fillId="0" borderId="6" xfId="0" applyNumberFormat="1" applyBorder="1" applyAlignment="1">
      <alignment vertical="center"/>
    </xf>
    <xf numFmtId="164" fontId="0" fillId="0" borderId="20" xfId="0" applyNumberFormat="1" applyBorder="1"/>
    <xf numFmtId="164" fontId="0" fillId="0" borderId="2" xfId="0" applyNumberFormat="1" applyBorder="1"/>
    <xf numFmtId="164" fontId="0" fillId="0" borderId="40" xfId="0" applyNumberFormat="1" applyBorder="1" applyAlignment="1">
      <alignment vertical="center"/>
    </xf>
    <xf numFmtId="164" fontId="0" fillId="0" borderId="41" xfId="0" applyNumberFormat="1" applyBorder="1" applyAlignment="1">
      <alignment vertical="center"/>
    </xf>
    <xf numFmtId="164" fontId="0" fillId="0" borderId="27" xfId="0" applyNumberFormat="1" applyBorder="1" applyAlignment="1">
      <alignment vertical="center"/>
    </xf>
    <xf numFmtId="164" fontId="0" fillId="0" borderId="42" xfId="0" applyNumberFormat="1" applyBorder="1" applyAlignment="1">
      <alignment vertical="center"/>
    </xf>
    <xf numFmtId="164" fontId="0" fillId="0" borderId="22" xfId="0" applyNumberFormat="1" applyBorder="1" applyAlignment="1">
      <alignment vertical="top" wrapText="1"/>
    </xf>
    <xf numFmtId="164" fontId="0" fillId="0" borderId="5" xfId="0" applyNumberFormat="1" applyBorder="1"/>
    <xf numFmtId="164" fontId="0" fillId="0" borderId="1" xfId="0" applyNumberFormat="1" applyBorder="1"/>
    <xf numFmtId="164" fontId="0" fillId="0" borderId="21" xfId="0" applyNumberFormat="1" applyBorder="1"/>
    <xf numFmtId="164" fontId="0" fillId="0" borderId="25" xfId="0" applyNumberFormat="1" applyBorder="1"/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23" xfId="0" applyNumberFormat="1" applyBorder="1"/>
    <xf numFmtId="164" fontId="0" fillId="0" borderId="28" xfId="0" applyNumberFormat="1" applyBorder="1"/>
    <xf numFmtId="164" fontId="0" fillId="0" borderId="19" xfId="0" applyNumberFormat="1" applyBorder="1"/>
    <xf numFmtId="164" fontId="0" fillId="0" borderId="42" xfId="0" applyNumberFormat="1" applyBorder="1"/>
    <xf numFmtId="164" fontId="0" fillId="0" borderId="24" xfId="0" applyNumberFormat="1" applyBorder="1"/>
    <xf numFmtId="164" fontId="0" fillId="0" borderId="40" xfId="0" applyNumberFormat="1" applyBorder="1"/>
    <xf numFmtId="164" fontId="0" fillId="0" borderId="9" xfId="0" applyNumberFormat="1" applyBorder="1"/>
    <xf numFmtId="0" fontId="0" fillId="0" borderId="12" xfId="0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72"/>
  <sheetViews>
    <sheetView topLeftCell="AG46" workbookViewId="0">
      <selection sqref="A1:XFD1048576"/>
    </sheetView>
  </sheetViews>
  <sheetFormatPr baseColWidth="10" defaultColWidth="11.42578125" defaultRowHeight="12.75"/>
  <cols>
    <col min="1" max="1" width="9.140625" customWidth="1"/>
    <col min="2" max="2" width="37.7109375" customWidth="1"/>
    <col min="3" max="3" width="10.85546875" customWidth="1"/>
    <col min="4" max="10" width="9.7109375" customWidth="1"/>
    <col min="11" max="11" width="13.7109375" customWidth="1"/>
    <col min="12" max="35" width="12.7109375" customWidth="1"/>
    <col min="36" max="37" width="12.7109375" style="1" customWidth="1"/>
    <col min="38" max="46" width="9.7109375" customWidth="1"/>
    <col min="47" max="47" width="14.7109375" customWidth="1"/>
    <col min="48" max="48" width="9.7109375" style="25" customWidth="1"/>
    <col min="257" max="257" width="9.140625" customWidth="1"/>
    <col min="258" max="258" width="37.7109375" customWidth="1"/>
    <col min="259" max="259" width="10.85546875" customWidth="1"/>
    <col min="260" max="266" width="9.7109375" customWidth="1"/>
    <col min="267" max="267" width="13.7109375" customWidth="1"/>
    <col min="268" max="293" width="12.7109375" customWidth="1"/>
    <col min="294" max="302" width="9.7109375" customWidth="1"/>
    <col min="303" max="303" width="14.7109375" customWidth="1"/>
    <col min="304" max="304" width="9.7109375" customWidth="1"/>
    <col min="513" max="513" width="9.140625" customWidth="1"/>
    <col min="514" max="514" width="37.7109375" customWidth="1"/>
    <col min="515" max="515" width="10.85546875" customWidth="1"/>
    <col min="516" max="522" width="9.7109375" customWidth="1"/>
    <col min="523" max="523" width="13.7109375" customWidth="1"/>
    <col min="524" max="549" width="12.7109375" customWidth="1"/>
    <col min="550" max="558" width="9.7109375" customWidth="1"/>
    <col min="559" max="559" width="14.7109375" customWidth="1"/>
    <col min="560" max="560" width="9.7109375" customWidth="1"/>
    <col min="769" max="769" width="9.140625" customWidth="1"/>
    <col min="770" max="770" width="37.7109375" customWidth="1"/>
    <col min="771" max="771" width="10.85546875" customWidth="1"/>
    <col min="772" max="778" width="9.7109375" customWidth="1"/>
    <col min="779" max="779" width="13.7109375" customWidth="1"/>
    <col min="780" max="805" width="12.7109375" customWidth="1"/>
    <col min="806" max="814" width="9.7109375" customWidth="1"/>
    <col min="815" max="815" width="14.7109375" customWidth="1"/>
    <col min="816" max="816" width="9.7109375" customWidth="1"/>
    <col min="1025" max="1025" width="9.140625" customWidth="1"/>
    <col min="1026" max="1026" width="37.7109375" customWidth="1"/>
    <col min="1027" max="1027" width="10.85546875" customWidth="1"/>
    <col min="1028" max="1034" width="9.7109375" customWidth="1"/>
    <col min="1035" max="1035" width="13.7109375" customWidth="1"/>
    <col min="1036" max="1061" width="12.7109375" customWidth="1"/>
    <col min="1062" max="1070" width="9.7109375" customWidth="1"/>
    <col min="1071" max="1071" width="14.7109375" customWidth="1"/>
    <col min="1072" max="1072" width="9.7109375" customWidth="1"/>
    <col min="1281" max="1281" width="9.140625" customWidth="1"/>
    <col min="1282" max="1282" width="37.7109375" customWidth="1"/>
    <col min="1283" max="1283" width="10.85546875" customWidth="1"/>
    <col min="1284" max="1290" width="9.7109375" customWidth="1"/>
    <col min="1291" max="1291" width="13.7109375" customWidth="1"/>
    <col min="1292" max="1317" width="12.7109375" customWidth="1"/>
    <col min="1318" max="1326" width="9.7109375" customWidth="1"/>
    <col min="1327" max="1327" width="14.7109375" customWidth="1"/>
    <col min="1328" max="1328" width="9.7109375" customWidth="1"/>
    <col min="1537" max="1537" width="9.140625" customWidth="1"/>
    <col min="1538" max="1538" width="37.7109375" customWidth="1"/>
    <col min="1539" max="1539" width="10.85546875" customWidth="1"/>
    <col min="1540" max="1546" width="9.7109375" customWidth="1"/>
    <col min="1547" max="1547" width="13.7109375" customWidth="1"/>
    <col min="1548" max="1573" width="12.7109375" customWidth="1"/>
    <col min="1574" max="1582" width="9.7109375" customWidth="1"/>
    <col min="1583" max="1583" width="14.7109375" customWidth="1"/>
    <col min="1584" max="1584" width="9.7109375" customWidth="1"/>
    <col min="1793" max="1793" width="9.140625" customWidth="1"/>
    <col min="1794" max="1794" width="37.7109375" customWidth="1"/>
    <col min="1795" max="1795" width="10.85546875" customWidth="1"/>
    <col min="1796" max="1802" width="9.7109375" customWidth="1"/>
    <col min="1803" max="1803" width="13.7109375" customWidth="1"/>
    <col min="1804" max="1829" width="12.7109375" customWidth="1"/>
    <col min="1830" max="1838" width="9.7109375" customWidth="1"/>
    <col min="1839" max="1839" width="14.7109375" customWidth="1"/>
    <col min="1840" max="1840" width="9.7109375" customWidth="1"/>
    <col min="2049" max="2049" width="9.140625" customWidth="1"/>
    <col min="2050" max="2050" width="37.7109375" customWidth="1"/>
    <col min="2051" max="2051" width="10.85546875" customWidth="1"/>
    <col min="2052" max="2058" width="9.7109375" customWidth="1"/>
    <col min="2059" max="2059" width="13.7109375" customWidth="1"/>
    <col min="2060" max="2085" width="12.7109375" customWidth="1"/>
    <col min="2086" max="2094" width="9.7109375" customWidth="1"/>
    <col min="2095" max="2095" width="14.7109375" customWidth="1"/>
    <col min="2096" max="2096" width="9.7109375" customWidth="1"/>
    <col min="2305" max="2305" width="9.140625" customWidth="1"/>
    <col min="2306" max="2306" width="37.7109375" customWidth="1"/>
    <col min="2307" max="2307" width="10.85546875" customWidth="1"/>
    <col min="2308" max="2314" width="9.7109375" customWidth="1"/>
    <col min="2315" max="2315" width="13.7109375" customWidth="1"/>
    <col min="2316" max="2341" width="12.7109375" customWidth="1"/>
    <col min="2342" max="2350" width="9.7109375" customWidth="1"/>
    <col min="2351" max="2351" width="14.7109375" customWidth="1"/>
    <col min="2352" max="2352" width="9.7109375" customWidth="1"/>
    <col min="2561" max="2561" width="9.140625" customWidth="1"/>
    <col min="2562" max="2562" width="37.7109375" customWidth="1"/>
    <col min="2563" max="2563" width="10.85546875" customWidth="1"/>
    <col min="2564" max="2570" width="9.7109375" customWidth="1"/>
    <col min="2571" max="2571" width="13.7109375" customWidth="1"/>
    <col min="2572" max="2597" width="12.7109375" customWidth="1"/>
    <col min="2598" max="2606" width="9.7109375" customWidth="1"/>
    <col min="2607" max="2607" width="14.7109375" customWidth="1"/>
    <col min="2608" max="2608" width="9.7109375" customWidth="1"/>
    <col min="2817" max="2817" width="9.140625" customWidth="1"/>
    <col min="2818" max="2818" width="37.7109375" customWidth="1"/>
    <col min="2819" max="2819" width="10.85546875" customWidth="1"/>
    <col min="2820" max="2826" width="9.7109375" customWidth="1"/>
    <col min="2827" max="2827" width="13.7109375" customWidth="1"/>
    <col min="2828" max="2853" width="12.7109375" customWidth="1"/>
    <col min="2854" max="2862" width="9.7109375" customWidth="1"/>
    <col min="2863" max="2863" width="14.7109375" customWidth="1"/>
    <col min="2864" max="2864" width="9.7109375" customWidth="1"/>
    <col min="3073" max="3073" width="9.140625" customWidth="1"/>
    <col min="3074" max="3074" width="37.7109375" customWidth="1"/>
    <col min="3075" max="3075" width="10.85546875" customWidth="1"/>
    <col min="3076" max="3082" width="9.7109375" customWidth="1"/>
    <col min="3083" max="3083" width="13.7109375" customWidth="1"/>
    <col min="3084" max="3109" width="12.7109375" customWidth="1"/>
    <col min="3110" max="3118" width="9.7109375" customWidth="1"/>
    <col min="3119" max="3119" width="14.7109375" customWidth="1"/>
    <col min="3120" max="3120" width="9.7109375" customWidth="1"/>
    <col min="3329" max="3329" width="9.140625" customWidth="1"/>
    <col min="3330" max="3330" width="37.7109375" customWidth="1"/>
    <col min="3331" max="3331" width="10.85546875" customWidth="1"/>
    <col min="3332" max="3338" width="9.7109375" customWidth="1"/>
    <col min="3339" max="3339" width="13.7109375" customWidth="1"/>
    <col min="3340" max="3365" width="12.7109375" customWidth="1"/>
    <col min="3366" max="3374" width="9.7109375" customWidth="1"/>
    <col min="3375" max="3375" width="14.7109375" customWidth="1"/>
    <col min="3376" max="3376" width="9.7109375" customWidth="1"/>
    <col min="3585" max="3585" width="9.140625" customWidth="1"/>
    <col min="3586" max="3586" width="37.7109375" customWidth="1"/>
    <col min="3587" max="3587" width="10.85546875" customWidth="1"/>
    <col min="3588" max="3594" width="9.7109375" customWidth="1"/>
    <col min="3595" max="3595" width="13.7109375" customWidth="1"/>
    <col min="3596" max="3621" width="12.7109375" customWidth="1"/>
    <col min="3622" max="3630" width="9.7109375" customWidth="1"/>
    <col min="3631" max="3631" width="14.7109375" customWidth="1"/>
    <col min="3632" max="3632" width="9.7109375" customWidth="1"/>
    <col min="3841" max="3841" width="9.140625" customWidth="1"/>
    <col min="3842" max="3842" width="37.7109375" customWidth="1"/>
    <col min="3843" max="3843" width="10.85546875" customWidth="1"/>
    <col min="3844" max="3850" width="9.7109375" customWidth="1"/>
    <col min="3851" max="3851" width="13.7109375" customWidth="1"/>
    <col min="3852" max="3877" width="12.7109375" customWidth="1"/>
    <col min="3878" max="3886" width="9.7109375" customWidth="1"/>
    <col min="3887" max="3887" width="14.7109375" customWidth="1"/>
    <col min="3888" max="3888" width="9.7109375" customWidth="1"/>
    <col min="4097" max="4097" width="9.140625" customWidth="1"/>
    <col min="4098" max="4098" width="37.7109375" customWidth="1"/>
    <col min="4099" max="4099" width="10.85546875" customWidth="1"/>
    <col min="4100" max="4106" width="9.7109375" customWidth="1"/>
    <col min="4107" max="4107" width="13.7109375" customWidth="1"/>
    <col min="4108" max="4133" width="12.7109375" customWidth="1"/>
    <col min="4134" max="4142" width="9.7109375" customWidth="1"/>
    <col min="4143" max="4143" width="14.7109375" customWidth="1"/>
    <col min="4144" max="4144" width="9.7109375" customWidth="1"/>
    <col min="4353" max="4353" width="9.140625" customWidth="1"/>
    <col min="4354" max="4354" width="37.7109375" customWidth="1"/>
    <col min="4355" max="4355" width="10.85546875" customWidth="1"/>
    <col min="4356" max="4362" width="9.7109375" customWidth="1"/>
    <col min="4363" max="4363" width="13.7109375" customWidth="1"/>
    <col min="4364" max="4389" width="12.7109375" customWidth="1"/>
    <col min="4390" max="4398" width="9.7109375" customWidth="1"/>
    <col min="4399" max="4399" width="14.7109375" customWidth="1"/>
    <col min="4400" max="4400" width="9.7109375" customWidth="1"/>
    <col min="4609" max="4609" width="9.140625" customWidth="1"/>
    <col min="4610" max="4610" width="37.7109375" customWidth="1"/>
    <col min="4611" max="4611" width="10.85546875" customWidth="1"/>
    <col min="4612" max="4618" width="9.7109375" customWidth="1"/>
    <col min="4619" max="4619" width="13.7109375" customWidth="1"/>
    <col min="4620" max="4645" width="12.7109375" customWidth="1"/>
    <col min="4646" max="4654" width="9.7109375" customWidth="1"/>
    <col min="4655" max="4655" width="14.7109375" customWidth="1"/>
    <col min="4656" max="4656" width="9.7109375" customWidth="1"/>
    <col min="4865" max="4865" width="9.140625" customWidth="1"/>
    <col min="4866" max="4866" width="37.7109375" customWidth="1"/>
    <col min="4867" max="4867" width="10.85546875" customWidth="1"/>
    <col min="4868" max="4874" width="9.7109375" customWidth="1"/>
    <col min="4875" max="4875" width="13.7109375" customWidth="1"/>
    <col min="4876" max="4901" width="12.7109375" customWidth="1"/>
    <col min="4902" max="4910" width="9.7109375" customWidth="1"/>
    <col min="4911" max="4911" width="14.7109375" customWidth="1"/>
    <col min="4912" max="4912" width="9.7109375" customWidth="1"/>
    <col min="5121" max="5121" width="9.140625" customWidth="1"/>
    <col min="5122" max="5122" width="37.7109375" customWidth="1"/>
    <col min="5123" max="5123" width="10.85546875" customWidth="1"/>
    <col min="5124" max="5130" width="9.7109375" customWidth="1"/>
    <col min="5131" max="5131" width="13.7109375" customWidth="1"/>
    <col min="5132" max="5157" width="12.7109375" customWidth="1"/>
    <col min="5158" max="5166" width="9.7109375" customWidth="1"/>
    <col min="5167" max="5167" width="14.7109375" customWidth="1"/>
    <col min="5168" max="5168" width="9.7109375" customWidth="1"/>
    <col min="5377" max="5377" width="9.140625" customWidth="1"/>
    <col min="5378" max="5378" width="37.7109375" customWidth="1"/>
    <col min="5379" max="5379" width="10.85546875" customWidth="1"/>
    <col min="5380" max="5386" width="9.7109375" customWidth="1"/>
    <col min="5387" max="5387" width="13.7109375" customWidth="1"/>
    <col min="5388" max="5413" width="12.7109375" customWidth="1"/>
    <col min="5414" max="5422" width="9.7109375" customWidth="1"/>
    <col min="5423" max="5423" width="14.7109375" customWidth="1"/>
    <col min="5424" max="5424" width="9.7109375" customWidth="1"/>
    <col min="5633" max="5633" width="9.140625" customWidth="1"/>
    <col min="5634" max="5634" width="37.7109375" customWidth="1"/>
    <col min="5635" max="5635" width="10.85546875" customWidth="1"/>
    <col min="5636" max="5642" width="9.7109375" customWidth="1"/>
    <col min="5643" max="5643" width="13.7109375" customWidth="1"/>
    <col min="5644" max="5669" width="12.7109375" customWidth="1"/>
    <col min="5670" max="5678" width="9.7109375" customWidth="1"/>
    <col min="5679" max="5679" width="14.7109375" customWidth="1"/>
    <col min="5680" max="5680" width="9.7109375" customWidth="1"/>
    <col min="5889" max="5889" width="9.140625" customWidth="1"/>
    <col min="5890" max="5890" width="37.7109375" customWidth="1"/>
    <col min="5891" max="5891" width="10.85546875" customWidth="1"/>
    <col min="5892" max="5898" width="9.7109375" customWidth="1"/>
    <col min="5899" max="5899" width="13.7109375" customWidth="1"/>
    <col min="5900" max="5925" width="12.7109375" customWidth="1"/>
    <col min="5926" max="5934" width="9.7109375" customWidth="1"/>
    <col min="5935" max="5935" width="14.7109375" customWidth="1"/>
    <col min="5936" max="5936" width="9.7109375" customWidth="1"/>
    <col min="6145" max="6145" width="9.140625" customWidth="1"/>
    <col min="6146" max="6146" width="37.7109375" customWidth="1"/>
    <col min="6147" max="6147" width="10.85546875" customWidth="1"/>
    <col min="6148" max="6154" width="9.7109375" customWidth="1"/>
    <col min="6155" max="6155" width="13.7109375" customWidth="1"/>
    <col min="6156" max="6181" width="12.7109375" customWidth="1"/>
    <col min="6182" max="6190" width="9.7109375" customWidth="1"/>
    <col min="6191" max="6191" width="14.7109375" customWidth="1"/>
    <col min="6192" max="6192" width="9.7109375" customWidth="1"/>
    <col min="6401" max="6401" width="9.140625" customWidth="1"/>
    <col min="6402" max="6402" width="37.7109375" customWidth="1"/>
    <col min="6403" max="6403" width="10.85546875" customWidth="1"/>
    <col min="6404" max="6410" width="9.7109375" customWidth="1"/>
    <col min="6411" max="6411" width="13.7109375" customWidth="1"/>
    <col min="6412" max="6437" width="12.7109375" customWidth="1"/>
    <col min="6438" max="6446" width="9.7109375" customWidth="1"/>
    <col min="6447" max="6447" width="14.7109375" customWidth="1"/>
    <col min="6448" max="6448" width="9.7109375" customWidth="1"/>
    <col min="6657" max="6657" width="9.140625" customWidth="1"/>
    <col min="6658" max="6658" width="37.7109375" customWidth="1"/>
    <col min="6659" max="6659" width="10.85546875" customWidth="1"/>
    <col min="6660" max="6666" width="9.7109375" customWidth="1"/>
    <col min="6667" max="6667" width="13.7109375" customWidth="1"/>
    <col min="6668" max="6693" width="12.7109375" customWidth="1"/>
    <col min="6694" max="6702" width="9.7109375" customWidth="1"/>
    <col min="6703" max="6703" width="14.7109375" customWidth="1"/>
    <col min="6704" max="6704" width="9.7109375" customWidth="1"/>
    <col min="6913" max="6913" width="9.140625" customWidth="1"/>
    <col min="6914" max="6914" width="37.7109375" customWidth="1"/>
    <col min="6915" max="6915" width="10.85546875" customWidth="1"/>
    <col min="6916" max="6922" width="9.7109375" customWidth="1"/>
    <col min="6923" max="6923" width="13.7109375" customWidth="1"/>
    <col min="6924" max="6949" width="12.7109375" customWidth="1"/>
    <col min="6950" max="6958" width="9.7109375" customWidth="1"/>
    <col min="6959" max="6959" width="14.7109375" customWidth="1"/>
    <col min="6960" max="6960" width="9.7109375" customWidth="1"/>
    <col min="7169" max="7169" width="9.140625" customWidth="1"/>
    <col min="7170" max="7170" width="37.7109375" customWidth="1"/>
    <col min="7171" max="7171" width="10.85546875" customWidth="1"/>
    <col min="7172" max="7178" width="9.7109375" customWidth="1"/>
    <col min="7179" max="7179" width="13.7109375" customWidth="1"/>
    <col min="7180" max="7205" width="12.7109375" customWidth="1"/>
    <col min="7206" max="7214" width="9.7109375" customWidth="1"/>
    <col min="7215" max="7215" width="14.7109375" customWidth="1"/>
    <col min="7216" max="7216" width="9.7109375" customWidth="1"/>
    <col min="7425" max="7425" width="9.140625" customWidth="1"/>
    <col min="7426" max="7426" width="37.7109375" customWidth="1"/>
    <col min="7427" max="7427" width="10.85546875" customWidth="1"/>
    <col min="7428" max="7434" width="9.7109375" customWidth="1"/>
    <col min="7435" max="7435" width="13.7109375" customWidth="1"/>
    <col min="7436" max="7461" width="12.7109375" customWidth="1"/>
    <col min="7462" max="7470" width="9.7109375" customWidth="1"/>
    <col min="7471" max="7471" width="14.7109375" customWidth="1"/>
    <col min="7472" max="7472" width="9.7109375" customWidth="1"/>
    <col min="7681" max="7681" width="9.140625" customWidth="1"/>
    <col min="7682" max="7682" width="37.7109375" customWidth="1"/>
    <col min="7683" max="7683" width="10.85546875" customWidth="1"/>
    <col min="7684" max="7690" width="9.7109375" customWidth="1"/>
    <col min="7691" max="7691" width="13.7109375" customWidth="1"/>
    <col min="7692" max="7717" width="12.7109375" customWidth="1"/>
    <col min="7718" max="7726" width="9.7109375" customWidth="1"/>
    <col min="7727" max="7727" width="14.7109375" customWidth="1"/>
    <col min="7728" max="7728" width="9.7109375" customWidth="1"/>
    <col min="7937" max="7937" width="9.140625" customWidth="1"/>
    <col min="7938" max="7938" width="37.7109375" customWidth="1"/>
    <col min="7939" max="7939" width="10.85546875" customWidth="1"/>
    <col min="7940" max="7946" width="9.7109375" customWidth="1"/>
    <col min="7947" max="7947" width="13.7109375" customWidth="1"/>
    <col min="7948" max="7973" width="12.7109375" customWidth="1"/>
    <col min="7974" max="7982" width="9.7109375" customWidth="1"/>
    <col min="7983" max="7983" width="14.7109375" customWidth="1"/>
    <col min="7984" max="7984" width="9.7109375" customWidth="1"/>
    <col min="8193" max="8193" width="9.140625" customWidth="1"/>
    <col min="8194" max="8194" width="37.7109375" customWidth="1"/>
    <col min="8195" max="8195" width="10.85546875" customWidth="1"/>
    <col min="8196" max="8202" width="9.7109375" customWidth="1"/>
    <col min="8203" max="8203" width="13.7109375" customWidth="1"/>
    <col min="8204" max="8229" width="12.7109375" customWidth="1"/>
    <col min="8230" max="8238" width="9.7109375" customWidth="1"/>
    <col min="8239" max="8239" width="14.7109375" customWidth="1"/>
    <col min="8240" max="8240" width="9.7109375" customWidth="1"/>
    <col min="8449" max="8449" width="9.140625" customWidth="1"/>
    <col min="8450" max="8450" width="37.7109375" customWidth="1"/>
    <col min="8451" max="8451" width="10.85546875" customWidth="1"/>
    <col min="8452" max="8458" width="9.7109375" customWidth="1"/>
    <col min="8459" max="8459" width="13.7109375" customWidth="1"/>
    <col min="8460" max="8485" width="12.7109375" customWidth="1"/>
    <col min="8486" max="8494" width="9.7109375" customWidth="1"/>
    <col min="8495" max="8495" width="14.7109375" customWidth="1"/>
    <col min="8496" max="8496" width="9.7109375" customWidth="1"/>
    <col min="8705" max="8705" width="9.140625" customWidth="1"/>
    <col min="8706" max="8706" width="37.7109375" customWidth="1"/>
    <col min="8707" max="8707" width="10.85546875" customWidth="1"/>
    <col min="8708" max="8714" width="9.7109375" customWidth="1"/>
    <col min="8715" max="8715" width="13.7109375" customWidth="1"/>
    <col min="8716" max="8741" width="12.7109375" customWidth="1"/>
    <col min="8742" max="8750" width="9.7109375" customWidth="1"/>
    <col min="8751" max="8751" width="14.7109375" customWidth="1"/>
    <col min="8752" max="8752" width="9.7109375" customWidth="1"/>
    <col min="8961" max="8961" width="9.140625" customWidth="1"/>
    <col min="8962" max="8962" width="37.7109375" customWidth="1"/>
    <col min="8963" max="8963" width="10.85546875" customWidth="1"/>
    <col min="8964" max="8970" width="9.7109375" customWidth="1"/>
    <col min="8971" max="8971" width="13.7109375" customWidth="1"/>
    <col min="8972" max="8997" width="12.7109375" customWidth="1"/>
    <col min="8998" max="9006" width="9.7109375" customWidth="1"/>
    <col min="9007" max="9007" width="14.7109375" customWidth="1"/>
    <col min="9008" max="9008" width="9.7109375" customWidth="1"/>
    <col min="9217" max="9217" width="9.140625" customWidth="1"/>
    <col min="9218" max="9218" width="37.7109375" customWidth="1"/>
    <col min="9219" max="9219" width="10.85546875" customWidth="1"/>
    <col min="9220" max="9226" width="9.7109375" customWidth="1"/>
    <col min="9227" max="9227" width="13.7109375" customWidth="1"/>
    <col min="9228" max="9253" width="12.7109375" customWidth="1"/>
    <col min="9254" max="9262" width="9.7109375" customWidth="1"/>
    <col min="9263" max="9263" width="14.7109375" customWidth="1"/>
    <col min="9264" max="9264" width="9.7109375" customWidth="1"/>
    <col min="9473" max="9473" width="9.140625" customWidth="1"/>
    <col min="9474" max="9474" width="37.7109375" customWidth="1"/>
    <col min="9475" max="9475" width="10.85546875" customWidth="1"/>
    <col min="9476" max="9482" width="9.7109375" customWidth="1"/>
    <col min="9483" max="9483" width="13.7109375" customWidth="1"/>
    <col min="9484" max="9509" width="12.7109375" customWidth="1"/>
    <col min="9510" max="9518" width="9.7109375" customWidth="1"/>
    <col min="9519" max="9519" width="14.7109375" customWidth="1"/>
    <col min="9520" max="9520" width="9.7109375" customWidth="1"/>
    <col min="9729" max="9729" width="9.140625" customWidth="1"/>
    <col min="9730" max="9730" width="37.7109375" customWidth="1"/>
    <col min="9731" max="9731" width="10.85546875" customWidth="1"/>
    <col min="9732" max="9738" width="9.7109375" customWidth="1"/>
    <col min="9739" max="9739" width="13.7109375" customWidth="1"/>
    <col min="9740" max="9765" width="12.7109375" customWidth="1"/>
    <col min="9766" max="9774" width="9.7109375" customWidth="1"/>
    <col min="9775" max="9775" width="14.7109375" customWidth="1"/>
    <col min="9776" max="9776" width="9.7109375" customWidth="1"/>
    <col min="9985" max="9985" width="9.140625" customWidth="1"/>
    <col min="9986" max="9986" width="37.7109375" customWidth="1"/>
    <col min="9987" max="9987" width="10.85546875" customWidth="1"/>
    <col min="9988" max="9994" width="9.7109375" customWidth="1"/>
    <col min="9995" max="9995" width="13.7109375" customWidth="1"/>
    <col min="9996" max="10021" width="12.7109375" customWidth="1"/>
    <col min="10022" max="10030" width="9.7109375" customWidth="1"/>
    <col min="10031" max="10031" width="14.7109375" customWidth="1"/>
    <col min="10032" max="10032" width="9.7109375" customWidth="1"/>
    <col min="10241" max="10241" width="9.140625" customWidth="1"/>
    <col min="10242" max="10242" width="37.7109375" customWidth="1"/>
    <col min="10243" max="10243" width="10.85546875" customWidth="1"/>
    <col min="10244" max="10250" width="9.7109375" customWidth="1"/>
    <col min="10251" max="10251" width="13.7109375" customWidth="1"/>
    <col min="10252" max="10277" width="12.7109375" customWidth="1"/>
    <col min="10278" max="10286" width="9.7109375" customWidth="1"/>
    <col min="10287" max="10287" width="14.7109375" customWidth="1"/>
    <col min="10288" max="10288" width="9.7109375" customWidth="1"/>
    <col min="10497" max="10497" width="9.140625" customWidth="1"/>
    <col min="10498" max="10498" width="37.7109375" customWidth="1"/>
    <col min="10499" max="10499" width="10.85546875" customWidth="1"/>
    <col min="10500" max="10506" width="9.7109375" customWidth="1"/>
    <col min="10507" max="10507" width="13.7109375" customWidth="1"/>
    <col min="10508" max="10533" width="12.7109375" customWidth="1"/>
    <col min="10534" max="10542" width="9.7109375" customWidth="1"/>
    <col min="10543" max="10543" width="14.7109375" customWidth="1"/>
    <col min="10544" max="10544" width="9.7109375" customWidth="1"/>
    <col min="10753" max="10753" width="9.140625" customWidth="1"/>
    <col min="10754" max="10754" width="37.7109375" customWidth="1"/>
    <col min="10755" max="10755" width="10.85546875" customWidth="1"/>
    <col min="10756" max="10762" width="9.7109375" customWidth="1"/>
    <col min="10763" max="10763" width="13.7109375" customWidth="1"/>
    <col min="10764" max="10789" width="12.7109375" customWidth="1"/>
    <col min="10790" max="10798" width="9.7109375" customWidth="1"/>
    <col min="10799" max="10799" width="14.7109375" customWidth="1"/>
    <col min="10800" max="10800" width="9.7109375" customWidth="1"/>
    <col min="11009" max="11009" width="9.140625" customWidth="1"/>
    <col min="11010" max="11010" width="37.7109375" customWidth="1"/>
    <col min="11011" max="11011" width="10.85546875" customWidth="1"/>
    <col min="11012" max="11018" width="9.7109375" customWidth="1"/>
    <col min="11019" max="11019" width="13.7109375" customWidth="1"/>
    <col min="11020" max="11045" width="12.7109375" customWidth="1"/>
    <col min="11046" max="11054" width="9.7109375" customWidth="1"/>
    <col min="11055" max="11055" width="14.7109375" customWidth="1"/>
    <col min="11056" max="11056" width="9.7109375" customWidth="1"/>
    <col min="11265" max="11265" width="9.140625" customWidth="1"/>
    <col min="11266" max="11266" width="37.7109375" customWidth="1"/>
    <col min="11267" max="11267" width="10.85546875" customWidth="1"/>
    <col min="11268" max="11274" width="9.7109375" customWidth="1"/>
    <col min="11275" max="11275" width="13.7109375" customWidth="1"/>
    <col min="11276" max="11301" width="12.7109375" customWidth="1"/>
    <col min="11302" max="11310" width="9.7109375" customWidth="1"/>
    <col min="11311" max="11311" width="14.7109375" customWidth="1"/>
    <col min="11312" max="11312" width="9.7109375" customWidth="1"/>
    <col min="11521" max="11521" width="9.140625" customWidth="1"/>
    <col min="11522" max="11522" width="37.7109375" customWidth="1"/>
    <col min="11523" max="11523" width="10.85546875" customWidth="1"/>
    <col min="11524" max="11530" width="9.7109375" customWidth="1"/>
    <col min="11531" max="11531" width="13.7109375" customWidth="1"/>
    <col min="11532" max="11557" width="12.7109375" customWidth="1"/>
    <col min="11558" max="11566" width="9.7109375" customWidth="1"/>
    <col min="11567" max="11567" width="14.7109375" customWidth="1"/>
    <col min="11568" max="11568" width="9.7109375" customWidth="1"/>
    <col min="11777" max="11777" width="9.140625" customWidth="1"/>
    <col min="11778" max="11778" width="37.7109375" customWidth="1"/>
    <col min="11779" max="11779" width="10.85546875" customWidth="1"/>
    <col min="11780" max="11786" width="9.7109375" customWidth="1"/>
    <col min="11787" max="11787" width="13.7109375" customWidth="1"/>
    <col min="11788" max="11813" width="12.7109375" customWidth="1"/>
    <col min="11814" max="11822" width="9.7109375" customWidth="1"/>
    <col min="11823" max="11823" width="14.7109375" customWidth="1"/>
    <col min="11824" max="11824" width="9.7109375" customWidth="1"/>
    <col min="12033" max="12033" width="9.140625" customWidth="1"/>
    <col min="12034" max="12034" width="37.7109375" customWidth="1"/>
    <col min="12035" max="12035" width="10.85546875" customWidth="1"/>
    <col min="12036" max="12042" width="9.7109375" customWidth="1"/>
    <col min="12043" max="12043" width="13.7109375" customWidth="1"/>
    <col min="12044" max="12069" width="12.7109375" customWidth="1"/>
    <col min="12070" max="12078" width="9.7109375" customWidth="1"/>
    <col min="12079" max="12079" width="14.7109375" customWidth="1"/>
    <col min="12080" max="12080" width="9.7109375" customWidth="1"/>
    <col min="12289" max="12289" width="9.140625" customWidth="1"/>
    <col min="12290" max="12290" width="37.7109375" customWidth="1"/>
    <col min="12291" max="12291" width="10.85546875" customWidth="1"/>
    <col min="12292" max="12298" width="9.7109375" customWidth="1"/>
    <col min="12299" max="12299" width="13.7109375" customWidth="1"/>
    <col min="12300" max="12325" width="12.7109375" customWidth="1"/>
    <col min="12326" max="12334" width="9.7109375" customWidth="1"/>
    <col min="12335" max="12335" width="14.7109375" customWidth="1"/>
    <col min="12336" max="12336" width="9.7109375" customWidth="1"/>
    <col min="12545" max="12545" width="9.140625" customWidth="1"/>
    <col min="12546" max="12546" width="37.7109375" customWidth="1"/>
    <col min="12547" max="12547" width="10.85546875" customWidth="1"/>
    <col min="12548" max="12554" width="9.7109375" customWidth="1"/>
    <col min="12555" max="12555" width="13.7109375" customWidth="1"/>
    <col min="12556" max="12581" width="12.7109375" customWidth="1"/>
    <col min="12582" max="12590" width="9.7109375" customWidth="1"/>
    <col min="12591" max="12591" width="14.7109375" customWidth="1"/>
    <col min="12592" max="12592" width="9.7109375" customWidth="1"/>
    <col min="12801" max="12801" width="9.140625" customWidth="1"/>
    <col min="12802" max="12802" width="37.7109375" customWidth="1"/>
    <col min="12803" max="12803" width="10.85546875" customWidth="1"/>
    <col min="12804" max="12810" width="9.7109375" customWidth="1"/>
    <col min="12811" max="12811" width="13.7109375" customWidth="1"/>
    <col min="12812" max="12837" width="12.7109375" customWidth="1"/>
    <col min="12838" max="12846" width="9.7109375" customWidth="1"/>
    <col min="12847" max="12847" width="14.7109375" customWidth="1"/>
    <col min="12848" max="12848" width="9.7109375" customWidth="1"/>
    <col min="13057" max="13057" width="9.140625" customWidth="1"/>
    <col min="13058" max="13058" width="37.7109375" customWidth="1"/>
    <col min="13059" max="13059" width="10.85546875" customWidth="1"/>
    <col min="13060" max="13066" width="9.7109375" customWidth="1"/>
    <col min="13067" max="13067" width="13.7109375" customWidth="1"/>
    <col min="13068" max="13093" width="12.7109375" customWidth="1"/>
    <col min="13094" max="13102" width="9.7109375" customWidth="1"/>
    <col min="13103" max="13103" width="14.7109375" customWidth="1"/>
    <col min="13104" max="13104" width="9.7109375" customWidth="1"/>
    <col min="13313" max="13313" width="9.140625" customWidth="1"/>
    <col min="13314" max="13314" width="37.7109375" customWidth="1"/>
    <col min="13315" max="13315" width="10.85546875" customWidth="1"/>
    <col min="13316" max="13322" width="9.7109375" customWidth="1"/>
    <col min="13323" max="13323" width="13.7109375" customWidth="1"/>
    <col min="13324" max="13349" width="12.7109375" customWidth="1"/>
    <col min="13350" max="13358" width="9.7109375" customWidth="1"/>
    <col min="13359" max="13359" width="14.7109375" customWidth="1"/>
    <col min="13360" max="13360" width="9.7109375" customWidth="1"/>
    <col min="13569" max="13569" width="9.140625" customWidth="1"/>
    <col min="13570" max="13570" width="37.7109375" customWidth="1"/>
    <col min="13571" max="13571" width="10.85546875" customWidth="1"/>
    <col min="13572" max="13578" width="9.7109375" customWidth="1"/>
    <col min="13579" max="13579" width="13.7109375" customWidth="1"/>
    <col min="13580" max="13605" width="12.7109375" customWidth="1"/>
    <col min="13606" max="13614" width="9.7109375" customWidth="1"/>
    <col min="13615" max="13615" width="14.7109375" customWidth="1"/>
    <col min="13616" max="13616" width="9.7109375" customWidth="1"/>
    <col min="13825" max="13825" width="9.140625" customWidth="1"/>
    <col min="13826" max="13826" width="37.7109375" customWidth="1"/>
    <col min="13827" max="13827" width="10.85546875" customWidth="1"/>
    <col min="13828" max="13834" width="9.7109375" customWidth="1"/>
    <col min="13835" max="13835" width="13.7109375" customWidth="1"/>
    <col min="13836" max="13861" width="12.7109375" customWidth="1"/>
    <col min="13862" max="13870" width="9.7109375" customWidth="1"/>
    <col min="13871" max="13871" width="14.7109375" customWidth="1"/>
    <col min="13872" max="13872" width="9.7109375" customWidth="1"/>
    <col min="14081" max="14081" width="9.140625" customWidth="1"/>
    <col min="14082" max="14082" width="37.7109375" customWidth="1"/>
    <col min="14083" max="14083" width="10.85546875" customWidth="1"/>
    <col min="14084" max="14090" width="9.7109375" customWidth="1"/>
    <col min="14091" max="14091" width="13.7109375" customWidth="1"/>
    <col min="14092" max="14117" width="12.7109375" customWidth="1"/>
    <col min="14118" max="14126" width="9.7109375" customWidth="1"/>
    <col min="14127" max="14127" width="14.7109375" customWidth="1"/>
    <col min="14128" max="14128" width="9.7109375" customWidth="1"/>
    <col min="14337" max="14337" width="9.140625" customWidth="1"/>
    <col min="14338" max="14338" width="37.7109375" customWidth="1"/>
    <col min="14339" max="14339" width="10.85546875" customWidth="1"/>
    <col min="14340" max="14346" width="9.7109375" customWidth="1"/>
    <col min="14347" max="14347" width="13.7109375" customWidth="1"/>
    <col min="14348" max="14373" width="12.7109375" customWidth="1"/>
    <col min="14374" max="14382" width="9.7109375" customWidth="1"/>
    <col min="14383" max="14383" width="14.7109375" customWidth="1"/>
    <col min="14384" max="14384" width="9.7109375" customWidth="1"/>
    <col min="14593" max="14593" width="9.140625" customWidth="1"/>
    <col min="14594" max="14594" width="37.7109375" customWidth="1"/>
    <col min="14595" max="14595" width="10.85546875" customWidth="1"/>
    <col min="14596" max="14602" width="9.7109375" customWidth="1"/>
    <col min="14603" max="14603" width="13.7109375" customWidth="1"/>
    <col min="14604" max="14629" width="12.7109375" customWidth="1"/>
    <col min="14630" max="14638" width="9.7109375" customWidth="1"/>
    <col min="14639" max="14639" width="14.7109375" customWidth="1"/>
    <col min="14640" max="14640" width="9.7109375" customWidth="1"/>
    <col min="14849" max="14849" width="9.140625" customWidth="1"/>
    <col min="14850" max="14850" width="37.7109375" customWidth="1"/>
    <col min="14851" max="14851" width="10.85546875" customWidth="1"/>
    <col min="14852" max="14858" width="9.7109375" customWidth="1"/>
    <col min="14859" max="14859" width="13.7109375" customWidth="1"/>
    <col min="14860" max="14885" width="12.7109375" customWidth="1"/>
    <col min="14886" max="14894" width="9.7109375" customWidth="1"/>
    <col min="14895" max="14895" width="14.7109375" customWidth="1"/>
    <col min="14896" max="14896" width="9.7109375" customWidth="1"/>
    <col min="15105" max="15105" width="9.140625" customWidth="1"/>
    <col min="15106" max="15106" width="37.7109375" customWidth="1"/>
    <col min="15107" max="15107" width="10.85546875" customWidth="1"/>
    <col min="15108" max="15114" width="9.7109375" customWidth="1"/>
    <col min="15115" max="15115" width="13.7109375" customWidth="1"/>
    <col min="15116" max="15141" width="12.7109375" customWidth="1"/>
    <col min="15142" max="15150" width="9.7109375" customWidth="1"/>
    <col min="15151" max="15151" width="14.7109375" customWidth="1"/>
    <col min="15152" max="15152" width="9.7109375" customWidth="1"/>
    <col min="15361" max="15361" width="9.140625" customWidth="1"/>
    <col min="15362" max="15362" width="37.7109375" customWidth="1"/>
    <col min="15363" max="15363" width="10.85546875" customWidth="1"/>
    <col min="15364" max="15370" width="9.7109375" customWidth="1"/>
    <col min="15371" max="15371" width="13.7109375" customWidth="1"/>
    <col min="15372" max="15397" width="12.7109375" customWidth="1"/>
    <col min="15398" max="15406" width="9.7109375" customWidth="1"/>
    <col min="15407" max="15407" width="14.7109375" customWidth="1"/>
    <col min="15408" max="15408" width="9.7109375" customWidth="1"/>
    <col min="15617" max="15617" width="9.140625" customWidth="1"/>
    <col min="15618" max="15618" width="37.7109375" customWidth="1"/>
    <col min="15619" max="15619" width="10.85546875" customWidth="1"/>
    <col min="15620" max="15626" width="9.7109375" customWidth="1"/>
    <col min="15627" max="15627" width="13.7109375" customWidth="1"/>
    <col min="15628" max="15653" width="12.7109375" customWidth="1"/>
    <col min="15654" max="15662" width="9.7109375" customWidth="1"/>
    <col min="15663" max="15663" width="14.7109375" customWidth="1"/>
    <col min="15664" max="15664" width="9.7109375" customWidth="1"/>
    <col min="15873" max="15873" width="9.140625" customWidth="1"/>
    <col min="15874" max="15874" width="37.7109375" customWidth="1"/>
    <col min="15875" max="15875" width="10.85546875" customWidth="1"/>
    <col min="15876" max="15882" width="9.7109375" customWidth="1"/>
    <col min="15883" max="15883" width="13.7109375" customWidth="1"/>
    <col min="15884" max="15909" width="12.7109375" customWidth="1"/>
    <col min="15910" max="15918" width="9.7109375" customWidth="1"/>
    <col min="15919" max="15919" width="14.7109375" customWidth="1"/>
    <col min="15920" max="15920" width="9.7109375" customWidth="1"/>
    <col min="16129" max="16129" width="9.140625" customWidth="1"/>
    <col min="16130" max="16130" width="37.7109375" customWidth="1"/>
    <col min="16131" max="16131" width="10.85546875" customWidth="1"/>
    <col min="16132" max="16138" width="9.7109375" customWidth="1"/>
    <col min="16139" max="16139" width="13.7109375" customWidth="1"/>
    <col min="16140" max="16165" width="12.7109375" customWidth="1"/>
    <col min="16166" max="16174" width="9.7109375" customWidth="1"/>
    <col min="16175" max="16175" width="14.7109375" customWidth="1"/>
    <col min="16176" max="16176" width="9.7109375" customWidth="1"/>
  </cols>
  <sheetData>
    <row r="1" spans="1:48" ht="15.75">
      <c r="G1" s="4" t="s">
        <v>0</v>
      </c>
      <c r="H1" s="4"/>
      <c r="N1" t="s">
        <v>78</v>
      </c>
      <c r="AJ1"/>
      <c r="AK1"/>
    </row>
    <row r="2" spans="1:48">
      <c r="N2" t="s">
        <v>79</v>
      </c>
    </row>
    <row r="3" spans="1:48" ht="13.5" thickBot="1">
      <c r="C3" s="2" t="s">
        <v>1</v>
      </c>
      <c r="AK3" s="3"/>
      <c r="AQ3" s="2"/>
    </row>
    <row r="4" spans="1:48" ht="14.25" thickTop="1" thickBot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42"/>
      <c r="AK4"/>
      <c r="AU4" s="25"/>
      <c r="AV4"/>
    </row>
    <row r="5" spans="1:48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66</v>
      </c>
      <c r="M5" s="34" t="s">
        <v>67</v>
      </c>
      <c r="N5" s="34" t="s">
        <v>68</v>
      </c>
      <c r="O5" s="34" t="s">
        <v>69</v>
      </c>
      <c r="P5" s="34" t="s">
        <v>70</v>
      </c>
      <c r="Q5" s="34" t="s">
        <v>71</v>
      </c>
      <c r="R5" s="34" t="s">
        <v>88</v>
      </c>
      <c r="S5" s="34" t="s">
        <v>89</v>
      </c>
      <c r="T5" s="34" t="s">
        <v>90</v>
      </c>
      <c r="U5" s="34" t="s">
        <v>91</v>
      </c>
      <c r="V5" s="34" t="s">
        <v>58</v>
      </c>
      <c r="W5" s="34" t="s">
        <v>59</v>
      </c>
      <c r="X5" s="34" t="s">
        <v>60</v>
      </c>
      <c r="Y5" s="34" t="s">
        <v>72</v>
      </c>
      <c r="Z5" s="34" t="s">
        <v>73</v>
      </c>
      <c r="AA5" s="34" t="s">
        <v>74</v>
      </c>
      <c r="AB5" s="34" t="s">
        <v>92</v>
      </c>
      <c r="AC5" s="34" t="s">
        <v>75</v>
      </c>
      <c r="AD5" s="34" t="s">
        <v>93</v>
      </c>
      <c r="AE5" s="34" t="s">
        <v>94</v>
      </c>
      <c r="AF5" s="34" t="s">
        <v>63</v>
      </c>
      <c r="AG5" s="34" t="s">
        <v>76</v>
      </c>
      <c r="AH5" s="34" t="s">
        <v>65</v>
      </c>
      <c r="AI5" s="6" t="s">
        <v>77</v>
      </c>
      <c r="AJ5" s="40" t="s">
        <v>13</v>
      </c>
      <c r="AK5" s="52" t="s">
        <v>14</v>
      </c>
      <c r="AL5" s="54" t="s">
        <v>15</v>
      </c>
      <c r="AV5"/>
    </row>
    <row r="6" spans="1:48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0"/>
      <c r="AK6" s="53"/>
      <c r="AL6" s="55"/>
      <c r="AV6"/>
    </row>
    <row r="7" spans="1:48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10</v>
      </c>
      <c r="M7" s="36">
        <v>20</v>
      </c>
      <c r="N7" s="36">
        <v>30</v>
      </c>
      <c r="O7" s="36">
        <v>40</v>
      </c>
      <c r="P7" s="36">
        <v>50</v>
      </c>
      <c r="Q7" s="36">
        <v>60</v>
      </c>
      <c r="R7" s="36">
        <v>70</v>
      </c>
      <c r="S7" s="36">
        <v>80</v>
      </c>
      <c r="T7" s="36">
        <v>90</v>
      </c>
      <c r="U7" s="36">
        <v>100</v>
      </c>
      <c r="V7" s="36">
        <v>110</v>
      </c>
      <c r="W7" s="36">
        <v>120</v>
      </c>
      <c r="X7" s="36">
        <v>130</v>
      </c>
      <c r="Y7" s="36">
        <v>140</v>
      </c>
      <c r="Z7" s="36">
        <v>150</v>
      </c>
      <c r="AA7" s="36">
        <v>160</v>
      </c>
      <c r="AB7" s="36">
        <v>170</v>
      </c>
      <c r="AC7" s="36">
        <v>180</v>
      </c>
      <c r="AD7" s="36">
        <v>190</v>
      </c>
      <c r="AE7" s="36">
        <v>200</v>
      </c>
      <c r="AF7" s="36">
        <v>210</v>
      </c>
      <c r="AG7" s="36">
        <v>220</v>
      </c>
      <c r="AH7" s="36">
        <v>230</v>
      </c>
      <c r="AI7" s="36">
        <v>999</v>
      </c>
      <c r="AJ7" s="51"/>
      <c r="AK7" s="53"/>
      <c r="AL7" s="55"/>
      <c r="AV7"/>
    </row>
    <row r="8" spans="1:48" ht="13.5" thickTop="1">
      <c r="A8" s="72">
        <v>10</v>
      </c>
      <c r="B8" s="29" t="s">
        <v>54</v>
      </c>
      <c r="C8" s="37">
        <f>D8+E8+F8+G8+H8+I8+J8+K8</f>
        <v>431174</v>
      </c>
      <c r="D8" s="29">
        <v>57033</v>
      </c>
      <c r="E8" s="29">
        <v>0</v>
      </c>
      <c r="F8" s="29">
        <v>235</v>
      </c>
      <c r="G8" s="29">
        <v>0</v>
      </c>
      <c r="H8" s="29">
        <v>0</v>
      </c>
      <c r="I8" s="29">
        <v>10</v>
      </c>
      <c r="J8" s="29">
        <v>879</v>
      </c>
      <c r="K8" s="29">
        <f>AJ8+AK8+AL8</f>
        <v>373017</v>
      </c>
      <c r="L8" s="28">
        <v>356780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0">
        <f>SUM(L8:AI8)</f>
        <v>356780</v>
      </c>
      <c r="AK8" s="45"/>
      <c r="AL8" s="46">
        <v>16237</v>
      </c>
      <c r="AV8"/>
    </row>
    <row r="9" spans="1:48">
      <c r="A9" s="72">
        <v>20</v>
      </c>
      <c r="B9" s="29" t="s">
        <v>95</v>
      </c>
      <c r="C9" s="37">
        <f t="shared" ref="C9:C31" si="0">D9+E9+F9+G9+H9+I9+J9+K9</f>
        <v>88668</v>
      </c>
      <c r="D9" s="29">
        <v>10701</v>
      </c>
      <c r="E9" s="29">
        <v>0</v>
      </c>
      <c r="F9" s="29">
        <v>2</v>
      </c>
      <c r="G9" s="29">
        <v>0</v>
      </c>
      <c r="H9" s="29">
        <v>0</v>
      </c>
      <c r="I9" s="29">
        <v>0</v>
      </c>
      <c r="J9" s="29">
        <v>40</v>
      </c>
      <c r="K9" s="29">
        <f t="shared" ref="K9:K31" si="1">AJ9+AK9+AL9</f>
        <v>77925</v>
      </c>
      <c r="L9" s="28">
        <v>0</v>
      </c>
      <c r="M9" s="37">
        <v>77564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0">
        <f t="shared" ref="AJ9:AJ31" si="2">SUM(L9:AI9)</f>
        <v>77564</v>
      </c>
      <c r="AK9" s="106"/>
      <c r="AL9" s="48">
        <v>361</v>
      </c>
      <c r="AV9"/>
    </row>
    <row r="10" spans="1:48">
      <c r="A10" s="72">
        <v>30</v>
      </c>
      <c r="B10" s="29" t="s">
        <v>96</v>
      </c>
      <c r="C10" s="37">
        <f t="shared" si="0"/>
        <v>92451</v>
      </c>
      <c r="D10" s="29">
        <v>13295</v>
      </c>
      <c r="E10" s="29">
        <v>0</v>
      </c>
      <c r="F10" s="29">
        <v>4</v>
      </c>
      <c r="G10" s="29">
        <v>0</v>
      </c>
      <c r="H10" s="29">
        <v>0</v>
      </c>
      <c r="I10" s="29">
        <v>0</v>
      </c>
      <c r="J10" s="29">
        <v>365</v>
      </c>
      <c r="K10" s="29">
        <f t="shared" si="1"/>
        <v>78787</v>
      </c>
      <c r="L10" s="28">
        <v>0</v>
      </c>
      <c r="M10" s="37">
        <v>0</v>
      </c>
      <c r="N10" s="37">
        <v>74689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0">
        <f t="shared" si="2"/>
        <v>74689</v>
      </c>
      <c r="AK10" s="106"/>
      <c r="AL10" s="48">
        <v>4098</v>
      </c>
      <c r="AV10"/>
    </row>
    <row r="11" spans="1:48">
      <c r="A11" s="72">
        <v>40</v>
      </c>
      <c r="B11" s="29" t="s">
        <v>55</v>
      </c>
      <c r="C11" s="37">
        <f t="shared" si="0"/>
        <v>17861</v>
      </c>
      <c r="D11" s="29">
        <v>751</v>
      </c>
      <c r="E11" s="29">
        <v>0</v>
      </c>
      <c r="F11" s="29">
        <v>320</v>
      </c>
      <c r="G11" s="29">
        <v>0</v>
      </c>
      <c r="H11" s="29">
        <v>0</v>
      </c>
      <c r="I11" s="29">
        <v>0</v>
      </c>
      <c r="J11" s="29">
        <v>421</v>
      </c>
      <c r="K11" s="29">
        <f t="shared" si="1"/>
        <v>16369</v>
      </c>
      <c r="L11" s="28">
        <v>0</v>
      </c>
      <c r="M11" s="37">
        <v>0</v>
      </c>
      <c r="N11" s="37">
        <v>0</v>
      </c>
      <c r="O11" s="37">
        <v>13646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0">
        <f t="shared" si="2"/>
        <v>13646</v>
      </c>
      <c r="AK11" s="106"/>
      <c r="AL11" s="48">
        <v>2723</v>
      </c>
      <c r="AV11"/>
    </row>
    <row r="12" spans="1:48">
      <c r="A12" s="72">
        <v>50</v>
      </c>
      <c r="B12" s="29" t="s">
        <v>56</v>
      </c>
      <c r="C12" s="37">
        <f t="shared" si="0"/>
        <v>540286</v>
      </c>
      <c r="D12" s="29">
        <v>73765</v>
      </c>
      <c r="E12" s="29">
        <v>0</v>
      </c>
      <c r="F12" s="29">
        <v>15412</v>
      </c>
      <c r="G12" s="29">
        <v>0</v>
      </c>
      <c r="H12" s="29">
        <v>3252</v>
      </c>
      <c r="I12" s="29">
        <v>70</v>
      </c>
      <c r="J12" s="29">
        <v>5812</v>
      </c>
      <c r="K12" s="29">
        <f t="shared" si="1"/>
        <v>441975</v>
      </c>
      <c r="L12" s="28">
        <v>0</v>
      </c>
      <c r="M12" s="37">
        <v>0</v>
      </c>
      <c r="N12" s="37">
        <v>0</v>
      </c>
      <c r="O12" s="37">
        <v>0</v>
      </c>
      <c r="P12" s="37">
        <v>311169</v>
      </c>
      <c r="Q12" s="37">
        <v>0</v>
      </c>
      <c r="R12" s="37">
        <v>0</v>
      </c>
      <c r="S12" s="37">
        <v>0</v>
      </c>
      <c r="T12" s="37">
        <v>32</v>
      </c>
      <c r="U12" s="37">
        <v>0</v>
      </c>
      <c r="V12" s="37">
        <v>0</v>
      </c>
      <c r="W12" s="37">
        <v>0</v>
      </c>
      <c r="X12" s="37">
        <v>50</v>
      </c>
      <c r="Y12" s="37">
        <v>8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0">
        <f t="shared" si="2"/>
        <v>311259</v>
      </c>
      <c r="AK12" s="106"/>
      <c r="AL12" s="48">
        <v>130716</v>
      </c>
      <c r="AV12"/>
    </row>
    <row r="13" spans="1:48">
      <c r="A13" s="72">
        <v>60</v>
      </c>
      <c r="B13" s="29" t="s">
        <v>57</v>
      </c>
      <c r="C13" s="37">
        <f t="shared" si="0"/>
        <v>422782</v>
      </c>
      <c r="D13" s="29">
        <v>43886</v>
      </c>
      <c r="E13" s="29">
        <v>0</v>
      </c>
      <c r="F13" s="29">
        <v>21892</v>
      </c>
      <c r="G13" s="29">
        <v>0</v>
      </c>
      <c r="H13" s="29">
        <v>0</v>
      </c>
      <c r="I13" s="29">
        <v>100</v>
      </c>
      <c r="J13" s="29">
        <v>32084</v>
      </c>
      <c r="K13" s="29">
        <f t="shared" si="1"/>
        <v>324820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178116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0">
        <f t="shared" si="2"/>
        <v>178116</v>
      </c>
      <c r="AK13" s="106"/>
      <c r="AL13" s="48">
        <v>146704</v>
      </c>
      <c r="AV13"/>
    </row>
    <row r="14" spans="1:48">
      <c r="A14" s="72">
        <v>70</v>
      </c>
      <c r="B14" s="29" t="s">
        <v>97</v>
      </c>
      <c r="C14" s="37">
        <f t="shared" si="0"/>
        <v>210333</v>
      </c>
      <c r="D14" s="29">
        <v>34775</v>
      </c>
      <c r="E14" s="29">
        <v>0</v>
      </c>
      <c r="F14" s="29">
        <v>11037</v>
      </c>
      <c r="G14" s="29">
        <v>0</v>
      </c>
      <c r="H14" s="29">
        <v>688</v>
      </c>
      <c r="I14" s="29">
        <v>2</v>
      </c>
      <c r="J14" s="29">
        <v>14559</v>
      </c>
      <c r="K14" s="29">
        <f t="shared" si="1"/>
        <v>149272</v>
      </c>
      <c r="L14" s="28">
        <v>0</v>
      </c>
      <c r="M14" s="37">
        <v>0</v>
      </c>
      <c r="N14" s="37">
        <v>0</v>
      </c>
      <c r="O14" s="37">
        <v>0</v>
      </c>
      <c r="P14" s="37">
        <v>884</v>
      </c>
      <c r="Q14" s="37">
        <v>0</v>
      </c>
      <c r="R14" s="37">
        <v>18641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0">
        <f t="shared" si="2"/>
        <v>19525</v>
      </c>
      <c r="AK14" s="106"/>
      <c r="AL14" s="48">
        <v>129747</v>
      </c>
      <c r="AV14"/>
    </row>
    <row r="15" spans="1:48">
      <c r="A15" s="72">
        <v>80</v>
      </c>
      <c r="B15" s="29" t="s">
        <v>98</v>
      </c>
      <c r="C15" s="37">
        <f t="shared" si="0"/>
        <v>84058</v>
      </c>
      <c r="D15" s="29">
        <v>8689</v>
      </c>
      <c r="E15" s="29">
        <v>0</v>
      </c>
      <c r="F15" s="29">
        <v>4881</v>
      </c>
      <c r="G15" s="29">
        <v>0</v>
      </c>
      <c r="H15" s="29">
        <v>0</v>
      </c>
      <c r="I15" s="29">
        <v>107</v>
      </c>
      <c r="J15" s="29">
        <v>4231</v>
      </c>
      <c r="K15" s="29">
        <f t="shared" si="1"/>
        <v>66150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46372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0">
        <f t="shared" si="2"/>
        <v>46372</v>
      </c>
      <c r="AK15" s="106"/>
      <c r="AL15" s="48">
        <v>19778</v>
      </c>
      <c r="AV15"/>
    </row>
    <row r="16" spans="1:48">
      <c r="A16" s="72">
        <v>90</v>
      </c>
      <c r="B16" s="29" t="s">
        <v>99</v>
      </c>
      <c r="C16" s="37">
        <f t="shared" si="0"/>
        <v>295919</v>
      </c>
      <c r="D16" s="29">
        <v>44192</v>
      </c>
      <c r="E16" s="29">
        <v>0</v>
      </c>
      <c r="F16" s="29">
        <v>25579</v>
      </c>
      <c r="G16" s="29">
        <v>0</v>
      </c>
      <c r="H16" s="29">
        <v>0</v>
      </c>
      <c r="I16" s="29">
        <v>11</v>
      </c>
      <c r="J16" s="29">
        <v>35442</v>
      </c>
      <c r="K16" s="29">
        <f t="shared" si="1"/>
        <v>190695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51448</v>
      </c>
      <c r="U16" s="37">
        <v>0</v>
      </c>
      <c r="V16" s="37">
        <v>0</v>
      </c>
      <c r="W16" s="37">
        <v>0</v>
      </c>
      <c r="X16" s="37">
        <v>218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0">
        <f t="shared" si="2"/>
        <v>51666</v>
      </c>
      <c r="AK16" s="106"/>
      <c r="AL16" s="48">
        <v>139029</v>
      </c>
      <c r="AV16"/>
    </row>
    <row r="17" spans="1:49">
      <c r="A17" s="72">
        <v>100</v>
      </c>
      <c r="B17" s="29" t="s">
        <v>100</v>
      </c>
      <c r="C17" s="37">
        <f t="shared" si="0"/>
        <v>110381</v>
      </c>
      <c r="D17" s="29">
        <v>6349</v>
      </c>
      <c r="E17" s="29">
        <v>0</v>
      </c>
      <c r="F17" s="29">
        <v>2519</v>
      </c>
      <c r="G17" s="29">
        <v>0</v>
      </c>
      <c r="H17" s="29">
        <v>12</v>
      </c>
      <c r="I17" s="29">
        <v>0</v>
      </c>
      <c r="J17" s="29">
        <v>4449</v>
      </c>
      <c r="K17" s="29">
        <f t="shared" si="1"/>
        <v>97052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77677</v>
      </c>
      <c r="V17" s="37">
        <v>0</v>
      </c>
      <c r="W17" s="37">
        <v>0</v>
      </c>
      <c r="X17" s="37">
        <v>138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0">
        <f t="shared" si="2"/>
        <v>77815</v>
      </c>
      <c r="AK17" s="106"/>
      <c r="AL17" s="48">
        <v>19237</v>
      </c>
      <c r="AV17"/>
    </row>
    <row r="18" spans="1:49">
      <c r="A18" s="72">
        <v>110</v>
      </c>
      <c r="B18" s="29" t="s">
        <v>101</v>
      </c>
      <c r="C18" s="37">
        <f t="shared" si="0"/>
        <v>27183</v>
      </c>
      <c r="D18" s="29">
        <v>0</v>
      </c>
      <c r="E18" s="29">
        <v>0</v>
      </c>
      <c r="F18" s="29">
        <v>3920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23263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9539</v>
      </c>
      <c r="W18" s="37">
        <v>0</v>
      </c>
      <c r="X18" s="37">
        <v>1293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0">
        <f t="shared" si="2"/>
        <v>10832</v>
      </c>
      <c r="AK18" s="106"/>
      <c r="AL18" s="48">
        <v>12431</v>
      </c>
      <c r="AV18"/>
    </row>
    <row r="19" spans="1:49">
      <c r="A19" s="72">
        <v>120</v>
      </c>
      <c r="B19" s="29" t="s">
        <v>102</v>
      </c>
      <c r="C19" s="37">
        <f t="shared" si="0"/>
        <v>218758</v>
      </c>
      <c r="D19" s="29">
        <v>0</v>
      </c>
      <c r="E19" s="29">
        <v>0</v>
      </c>
      <c r="F19" s="29">
        <v>2440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216318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187</v>
      </c>
      <c r="T19" s="37">
        <v>0</v>
      </c>
      <c r="U19" s="37">
        <v>0</v>
      </c>
      <c r="V19" s="37">
        <v>4968</v>
      </c>
      <c r="W19" s="37">
        <v>210999</v>
      </c>
      <c r="X19" s="37">
        <v>70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0">
        <f t="shared" si="2"/>
        <v>216224</v>
      </c>
      <c r="AK19" s="106"/>
      <c r="AL19" s="48">
        <v>94</v>
      </c>
      <c r="AV19"/>
    </row>
    <row r="20" spans="1:49">
      <c r="A20" s="72">
        <v>130</v>
      </c>
      <c r="B20" s="29" t="s">
        <v>103</v>
      </c>
      <c r="C20" s="37">
        <f t="shared" si="0"/>
        <v>0</v>
      </c>
      <c r="D20" s="29">
        <v>-293436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293436</v>
      </c>
      <c r="L20" s="28">
        <v>0</v>
      </c>
      <c r="M20" s="37">
        <v>0</v>
      </c>
      <c r="N20" s="37">
        <v>0</v>
      </c>
      <c r="O20" s="37">
        <v>0</v>
      </c>
      <c r="P20" s="37">
        <v>70</v>
      </c>
      <c r="Q20" s="37">
        <v>7060</v>
      </c>
      <c r="R20" s="37">
        <v>1964</v>
      </c>
      <c r="S20" s="37">
        <v>0</v>
      </c>
      <c r="T20" s="37">
        <v>24</v>
      </c>
      <c r="U20" s="37">
        <v>121</v>
      </c>
      <c r="V20" s="37">
        <v>0</v>
      </c>
      <c r="W20" s="37">
        <v>132</v>
      </c>
      <c r="X20" s="37">
        <v>283856</v>
      </c>
      <c r="Y20" s="37">
        <v>34</v>
      </c>
      <c r="Z20" s="37">
        <v>0</v>
      </c>
      <c r="AA20" s="37">
        <v>41</v>
      </c>
      <c r="AB20" s="37">
        <v>132</v>
      </c>
      <c r="AC20" s="37">
        <v>0</v>
      </c>
      <c r="AD20" s="37">
        <v>0</v>
      </c>
      <c r="AE20" s="37">
        <v>0</v>
      </c>
      <c r="AF20" s="37">
        <v>2</v>
      </c>
      <c r="AG20" s="37">
        <v>0</v>
      </c>
      <c r="AH20" s="37">
        <v>0</v>
      </c>
      <c r="AI20" s="37">
        <v>0</v>
      </c>
      <c r="AJ20" s="30">
        <f t="shared" si="2"/>
        <v>293436</v>
      </c>
      <c r="AK20" s="106"/>
      <c r="AL20" s="48">
        <v>0</v>
      </c>
      <c r="AV20"/>
    </row>
    <row r="21" spans="1:49">
      <c r="A21" s="72">
        <v>140</v>
      </c>
      <c r="B21" s="29" t="s">
        <v>104</v>
      </c>
      <c r="C21" s="37">
        <f t="shared" si="0"/>
        <v>179353</v>
      </c>
      <c r="D21" s="29">
        <v>0</v>
      </c>
      <c r="E21" s="29">
        <v>0</v>
      </c>
      <c r="F21" s="29">
        <v>10745</v>
      </c>
      <c r="G21" s="29">
        <v>0</v>
      </c>
      <c r="H21" s="29">
        <v>302</v>
      </c>
      <c r="I21" s="29">
        <v>0</v>
      </c>
      <c r="J21" s="29">
        <v>0</v>
      </c>
      <c r="K21" s="29">
        <f t="shared" si="1"/>
        <v>168306</v>
      </c>
      <c r="L21" s="28">
        <v>0</v>
      </c>
      <c r="M21" s="37">
        <v>0</v>
      </c>
      <c r="N21" s="37">
        <v>0</v>
      </c>
      <c r="O21" s="37">
        <v>18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283</v>
      </c>
      <c r="Y21" s="37">
        <v>126871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0">
        <f t="shared" si="2"/>
        <v>127172</v>
      </c>
      <c r="AK21" s="106"/>
      <c r="AL21" s="48">
        <v>41134</v>
      </c>
      <c r="AV21"/>
    </row>
    <row r="22" spans="1:49">
      <c r="A22" s="72">
        <v>150</v>
      </c>
      <c r="B22" s="29" t="s">
        <v>105</v>
      </c>
      <c r="C22" s="37">
        <f t="shared" si="0"/>
        <v>28910</v>
      </c>
      <c r="D22" s="29">
        <v>0</v>
      </c>
      <c r="E22" s="29">
        <v>0</v>
      </c>
      <c r="F22" s="29">
        <v>148</v>
      </c>
      <c r="G22" s="29">
        <v>0</v>
      </c>
      <c r="H22" s="29">
        <v>2354</v>
      </c>
      <c r="I22" s="29">
        <v>0</v>
      </c>
      <c r="J22" s="29">
        <v>0</v>
      </c>
      <c r="K22" s="29">
        <f t="shared" si="1"/>
        <v>26408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25170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0">
        <f t="shared" si="2"/>
        <v>25170</v>
      </c>
      <c r="AK22" s="106"/>
      <c r="AL22" s="48">
        <v>1238</v>
      </c>
      <c r="AV22"/>
    </row>
    <row r="23" spans="1:49">
      <c r="A23" s="72">
        <v>160</v>
      </c>
      <c r="B23" s="29" t="s">
        <v>61</v>
      </c>
      <c r="C23" s="37">
        <f t="shared" si="0"/>
        <v>176518</v>
      </c>
      <c r="D23" s="29">
        <v>0</v>
      </c>
      <c r="E23" s="29">
        <v>0</v>
      </c>
      <c r="F23" s="29">
        <v>73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176445</v>
      </c>
      <c r="L23" s="28">
        <v>0</v>
      </c>
      <c r="M23" s="37">
        <v>0</v>
      </c>
      <c r="N23" s="37">
        <v>0</v>
      </c>
      <c r="O23" s="37">
        <v>0</v>
      </c>
      <c r="P23" s="37">
        <v>6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175952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0">
        <f t="shared" si="2"/>
        <v>175958</v>
      </c>
      <c r="AK23" s="106"/>
      <c r="AL23" s="48">
        <v>487</v>
      </c>
      <c r="AV23"/>
    </row>
    <row r="24" spans="1:49">
      <c r="A24" s="72">
        <v>170</v>
      </c>
      <c r="B24" s="29" t="s">
        <v>106</v>
      </c>
      <c r="C24" s="37">
        <f t="shared" si="0"/>
        <v>172194</v>
      </c>
      <c r="D24" s="29">
        <v>0</v>
      </c>
      <c r="E24" s="29">
        <v>0</v>
      </c>
      <c r="F24" s="29">
        <v>2042</v>
      </c>
      <c r="G24" s="29">
        <v>0</v>
      </c>
      <c r="H24" s="29">
        <v>173</v>
      </c>
      <c r="I24" s="29">
        <v>0</v>
      </c>
      <c r="J24" s="29">
        <v>0</v>
      </c>
      <c r="K24" s="29">
        <f t="shared" si="1"/>
        <v>169979</v>
      </c>
      <c r="L24" s="28">
        <v>0</v>
      </c>
      <c r="M24" s="37">
        <v>0</v>
      </c>
      <c r="N24" s="37">
        <v>0</v>
      </c>
      <c r="O24" s="37">
        <v>0</v>
      </c>
      <c r="P24" s="37">
        <v>6</v>
      </c>
      <c r="Q24" s="37">
        <v>0</v>
      </c>
      <c r="R24" s="37">
        <v>0</v>
      </c>
      <c r="S24" s="37">
        <v>0</v>
      </c>
      <c r="T24" s="37">
        <v>0</v>
      </c>
      <c r="U24" s="37">
        <v>18</v>
      </c>
      <c r="V24" s="37">
        <v>0</v>
      </c>
      <c r="W24" s="37">
        <v>8</v>
      </c>
      <c r="X24" s="37">
        <v>3731</v>
      </c>
      <c r="Y24" s="37">
        <v>421</v>
      </c>
      <c r="Z24" s="37">
        <v>0</v>
      </c>
      <c r="AA24" s="37">
        <v>4</v>
      </c>
      <c r="AB24" s="37">
        <v>151942</v>
      </c>
      <c r="AC24" s="37">
        <v>0</v>
      </c>
      <c r="AD24" s="37">
        <v>0</v>
      </c>
      <c r="AE24" s="37">
        <v>0</v>
      </c>
      <c r="AF24" s="37">
        <v>4</v>
      </c>
      <c r="AG24" s="37">
        <v>0</v>
      </c>
      <c r="AH24" s="37">
        <v>0</v>
      </c>
      <c r="AI24" s="37">
        <v>0</v>
      </c>
      <c r="AJ24" s="30">
        <f t="shared" si="2"/>
        <v>156134</v>
      </c>
      <c r="AK24" s="106"/>
      <c r="AL24" s="48">
        <v>13845</v>
      </c>
      <c r="AV24"/>
    </row>
    <row r="25" spans="1:49">
      <c r="A25" s="72">
        <v>180</v>
      </c>
      <c r="B25" s="29" t="s">
        <v>62</v>
      </c>
      <c r="C25" s="37">
        <f t="shared" si="0"/>
        <v>133807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133807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133807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0">
        <f t="shared" si="2"/>
        <v>133807</v>
      </c>
      <c r="AK25" s="106"/>
      <c r="AL25" s="48">
        <v>0</v>
      </c>
      <c r="AV25"/>
    </row>
    <row r="26" spans="1:49">
      <c r="A26" s="72">
        <v>190</v>
      </c>
      <c r="B26" s="29" t="s">
        <v>107</v>
      </c>
      <c r="C26" s="37">
        <f t="shared" si="0"/>
        <v>65882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65882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8</v>
      </c>
      <c r="Z26" s="37">
        <v>0</v>
      </c>
      <c r="AA26" s="37">
        <v>0</v>
      </c>
      <c r="AB26" s="37">
        <v>0</v>
      </c>
      <c r="AC26" s="37">
        <v>0</v>
      </c>
      <c r="AD26" s="37">
        <v>65874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0">
        <f t="shared" si="2"/>
        <v>65882</v>
      </c>
      <c r="AK26" s="106"/>
      <c r="AL26" s="48">
        <v>0</v>
      </c>
      <c r="AV26"/>
    </row>
    <row r="27" spans="1:49">
      <c r="A27" s="72">
        <v>200</v>
      </c>
      <c r="B27" s="29" t="s">
        <v>108</v>
      </c>
      <c r="C27" s="37">
        <f t="shared" si="0"/>
        <v>38090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38090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38090</v>
      </c>
      <c r="AF27" s="37">
        <v>0</v>
      </c>
      <c r="AG27" s="37">
        <v>0</v>
      </c>
      <c r="AH27" s="37">
        <v>0</v>
      </c>
      <c r="AI27" s="37">
        <v>0</v>
      </c>
      <c r="AJ27" s="30">
        <f t="shared" si="2"/>
        <v>38090</v>
      </c>
      <c r="AK27" s="106"/>
      <c r="AL27" s="48">
        <v>0</v>
      </c>
      <c r="AV27"/>
    </row>
    <row r="28" spans="1:49">
      <c r="A28" s="72">
        <v>210</v>
      </c>
      <c r="B28" s="29" t="s">
        <v>109</v>
      </c>
      <c r="C28" s="37">
        <f t="shared" si="0"/>
        <v>60938</v>
      </c>
      <c r="D28" s="29">
        <v>0</v>
      </c>
      <c r="E28" s="29">
        <v>0</v>
      </c>
      <c r="F28" s="29">
        <v>387</v>
      </c>
      <c r="G28" s="29">
        <v>0</v>
      </c>
      <c r="H28" s="29">
        <v>436</v>
      </c>
      <c r="I28" s="29">
        <v>0</v>
      </c>
      <c r="J28" s="29">
        <v>0</v>
      </c>
      <c r="K28" s="29">
        <f t="shared" si="1"/>
        <v>60115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5</v>
      </c>
      <c r="X28" s="37">
        <v>15</v>
      </c>
      <c r="Y28" s="37">
        <v>3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59957</v>
      </c>
      <c r="AG28" s="37">
        <v>0</v>
      </c>
      <c r="AH28" s="37">
        <v>0</v>
      </c>
      <c r="AI28" s="37">
        <v>0</v>
      </c>
      <c r="AJ28" s="30">
        <f t="shared" si="2"/>
        <v>59980</v>
      </c>
      <c r="AK28" s="106"/>
      <c r="AL28" s="48">
        <v>135</v>
      </c>
      <c r="AV28"/>
    </row>
    <row r="29" spans="1:49">
      <c r="A29" s="72">
        <v>220</v>
      </c>
      <c r="B29" s="29" t="s">
        <v>64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0">
        <f t="shared" si="2"/>
        <v>0</v>
      </c>
      <c r="AK29" s="106"/>
      <c r="AL29" s="48">
        <v>0</v>
      </c>
      <c r="AV29"/>
    </row>
    <row r="30" spans="1:49">
      <c r="A30" s="72">
        <v>230</v>
      </c>
      <c r="B30" s="29" t="s">
        <v>65</v>
      </c>
      <c r="C30" s="37">
        <f t="shared" si="0"/>
        <v>661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1"/>
        <v>661</v>
      </c>
      <c r="L30" s="2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0">
        <f t="shared" si="2"/>
        <v>0</v>
      </c>
      <c r="AK30" s="106"/>
      <c r="AL30" s="48">
        <v>661</v>
      </c>
      <c r="AV30"/>
    </row>
    <row r="31" spans="1:49" ht="13.5" thickBot="1">
      <c r="A31" s="73">
        <v>999</v>
      </c>
      <c r="B31" s="29" t="s">
        <v>110</v>
      </c>
      <c r="C31" s="37">
        <f t="shared" si="0"/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0">
        <f t="shared" si="2"/>
        <v>0</v>
      </c>
      <c r="AK31" s="49"/>
      <c r="AL31" s="56">
        <v>0</v>
      </c>
      <c r="AV31"/>
    </row>
    <row r="32" spans="1:49" s="15" customFormat="1" ht="21.75" customHeight="1" thickTop="1" thickBot="1">
      <c r="A32" s="74"/>
      <c r="B32" s="31">
        <f>SUM(B8:B31)</f>
        <v>0</v>
      </c>
      <c r="C32" s="38">
        <f>SUM(C8:C31)</f>
        <v>3396207</v>
      </c>
      <c r="D32" s="38">
        <f>SUM(D8:D31)</f>
        <v>0</v>
      </c>
      <c r="E32" s="38">
        <f t="shared" ref="E32:AL32" si="3">SUM(E8:E31)</f>
        <v>0</v>
      </c>
      <c r="F32" s="38">
        <f t="shared" si="3"/>
        <v>101636</v>
      </c>
      <c r="G32" s="38">
        <f t="shared" si="3"/>
        <v>0</v>
      </c>
      <c r="H32" s="38">
        <f t="shared" si="3"/>
        <v>7217</v>
      </c>
      <c r="I32" s="38">
        <f t="shared" si="3"/>
        <v>300</v>
      </c>
      <c r="J32" s="38">
        <f t="shared" si="3"/>
        <v>98282</v>
      </c>
      <c r="K32" s="87">
        <f t="shared" si="3"/>
        <v>3188772</v>
      </c>
      <c r="L32" s="31">
        <f t="shared" si="3"/>
        <v>356780</v>
      </c>
      <c r="M32" s="31">
        <f t="shared" si="3"/>
        <v>77564</v>
      </c>
      <c r="N32" s="31">
        <f t="shared" si="3"/>
        <v>74689</v>
      </c>
      <c r="O32" s="31">
        <f t="shared" si="3"/>
        <v>13664</v>
      </c>
      <c r="P32" s="31">
        <f t="shared" si="3"/>
        <v>312135</v>
      </c>
      <c r="Q32" s="31">
        <f t="shared" si="3"/>
        <v>185176</v>
      </c>
      <c r="R32" s="31">
        <f t="shared" si="3"/>
        <v>20605</v>
      </c>
      <c r="S32" s="31">
        <f t="shared" si="3"/>
        <v>46559</v>
      </c>
      <c r="T32" s="31">
        <f t="shared" si="3"/>
        <v>51504</v>
      </c>
      <c r="U32" s="31">
        <f t="shared" si="3"/>
        <v>77816</v>
      </c>
      <c r="V32" s="31">
        <f t="shared" si="3"/>
        <v>14507</v>
      </c>
      <c r="W32" s="31">
        <f t="shared" si="3"/>
        <v>211144</v>
      </c>
      <c r="X32" s="31">
        <f t="shared" si="3"/>
        <v>289654</v>
      </c>
      <c r="Y32" s="31">
        <f t="shared" si="3"/>
        <v>127345</v>
      </c>
      <c r="Z32" s="31">
        <f t="shared" si="3"/>
        <v>25170</v>
      </c>
      <c r="AA32" s="31">
        <f t="shared" si="3"/>
        <v>175997</v>
      </c>
      <c r="AB32" s="31">
        <f t="shared" si="3"/>
        <v>152074</v>
      </c>
      <c r="AC32" s="31">
        <f t="shared" si="3"/>
        <v>133807</v>
      </c>
      <c r="AD32" s="31">
        <f t="shared" si="3"/>
        <v>65874</v>
      </c>
      <c r="AE32" s="31">
        <f t="shared" si="3"/>
        <v>38090</v>
      </c>
      <c r="AF32" s="31">
        <f t="shared" si="3"/>
        <v>59963</v>
      </c>
      <c r="AG32" s="31">
        <f t="shared" si="3"/>
        <v>0</v>
      </c>
      <c r="AH32" s="31">
        <f t="shared" si="3"/>
        <v>0</v>
      </c>
      <c r="AI32" s="31">
        <f t="shared" si="3"/>
        <v>0</v>
      </c>
      <c r="AJ32" s="31">
        <f t="shared" si="3"/>
        <v>2510117</v>
      </c>
      <c r="AK32" s="88">
        <f t="shared" si="3"/>
        <v>0</v>
      </c>
      <c r="AL32" s="87">
        <f t="shared" si="3"/>
        <v>678655</v>
      </c>
      <c r="AM32"/>
      <c r="AN32"/>
      <c r="AO32"/>
      <c r="AP32"/>
      <c r="AQ32"/>
      <c r="AR32"/>
      <c r="AS32"/>
      <c r="AT32"/>
      <c r="AU32" s="14"/>
      <c r="AV32" s="14"/>
      <c r="AW32" s="14"/>
    </row>
    <row r="33" spans="1:48" s="15" customFormat="1" ht="21.75" customHeight="1" thickTop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14"/>
      <c r="AU33" s="14"/>
      <c r="AV33" s="14"/>
    </row>
    <row r="34" spans="1:48" ht="14.25" thickTop="1" thickBot="1">
      <c r="L34" s="79" t="s">
        <v>16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42"/>
      <c r="AK34"/>
      <c r="AU34" s="25"/>
      <c r="AV34"/>
    </row>
    <row r="35" spans="1:48" ht="90.75" thickTop="1" thickBot="1">
      <c r="A35" s="71" t="s">
        <v>17</v>
      </c>
      <c r="B35" s="78"/>
      <c r="C35" s="6" t="s">
        <v>18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39" t="s">
        <v>11</v>
      </c>
      <c r="K35" s="40" t="s">
        <v>12</v>
      </c>
      <c r="L35" s="5" t="s">
        <v>66</v>
      </c>
      <c r="M35" s="34" t="s">
        <v>67</v>
      </c>
      <c r="N35" s="34" t="s">
        <v>68</v>
      </c>
      <c r="O35" s="34" t="s">
        <v>69</v>
      </c>
      <c r="P35" s="34" t="s">
        <v>70</v>
      </c>
      <c r="Q35" s="34" t="s">
        <v>71</v>
      </c>
      <c r="R35" s="34" t="s">
        <v>88</v>
      </c>
      <c r="S35" s="34" t="s">
        <v>89</v>
      </c>
      <c r="T35" s="34" t="s">
        <v>90</v>
      </c>
      <c r="U35" s="34" t="s">
        <v>91</v>
      </c>
      <c r="V35" s="34" t="s">
        <v>58</v>
      </c>
      <c r="W35" s="34" t="s">
        <v>59</v>
      </c>
      <c r="X35" s="34" t="s">
        <v>60</v>
      </c>
      <c r="Y35" s="34" t="s">
        <v>72</v>
      </c>
      <c r="Z35" s="34" t="s">
        <v>73</v>
      </c>
      <c r="AA35" s="34" t="s">
        <v>74</v>
      </c>
      <c r="AB35" s="34" t="s">
        <v>92</v>
      </c>
      <c r="AC35" s="34" t="s">
        <v>75</v>
      </c>
      <c r="AD35" s="34" t="s">
        <v>93</v>
      </c>
      <c r="AE35" s="34" t="s">
        <v>94</v>
      </c>
      <c r="AF35" s="34" t="s">
        <v>63</v>
      </c>
      <c r="AG35" s="34" t="s">
        <v>76</v>
      </c>
      <c r="AH35" s="34" t="s">
        <v>65</v>
      </c>
      <c r="AI35" s="34" t="s">
        <v>77</v>
      </c>
      <c r="AJ35" s="40" t="s">
        <v>13</v>
      </c>
      <c r="AK35" s="54" t="s">
        <v>19</v>
      </c>
      <c r="AL35" s="52" t="s">
        <v>20</v>
      </c>
      <c r="AM35" s="58" t="s">
        <v>21</v>
      </c>
      <c r="AN35" s="59"/>
      <c r="AO35" s="60"/>
      <c r="AP35" s="61"/>
      <c r="AQ35" s="61"/>
      <c r="AR35" s="61"/>
      <c r="AS35" s="27" t="s">
        <v>22</v>
      </c>
      <c r="AT35" s="40" t="s">
        <v>23</v>
      </c>
      <c r="AV35"/>
    </row>
    <row r="36" spans="1:48" ht="13.5" thickTop="1">
      <c r="A36" s="18"/>
      <c r="B36" s="76"/>
      <c r="C36" s="35"/>
      <c r="D36" s="22"/>
      <c r="E36" s="22"/>
      <c r="F36" s="22"/>
      <c r="G36" s="22"/>
      <c r="H36" s="22"/>
      <c r="I36" s="22"/>
      <c r="J36" s="22"/>
      <c r="K36" s="22"/>
      <c r="L36" s="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69"/>
      <c r="AJ36" s="10"/>
      <c r="AK36" s="48"/>
      <c r="AL36" s="47"/>
      <c r="AM36" s="16" t="s">
        <v>24</v>
      </c>
      <c r="AN36" s="62" t="s">
        <v>25</v>
      </c>
      <c r="AO36" s="63"/>
      <c r="AP36" s="64"/>
      <c r="AQ36" s="68" t="s">
        <v>26</v>
      </c>
      <c r="AR36" s="65" t="s">
        <v>27</v>
      </c>
      <c r="AS36" s="22"/>
      <c r="AT36" s="50"/>
      <c r="AV36"/>
    </row>
    <row r="37" spans="1:48" ht="13.5" thickBot="1">
      <c r="A37" s="75"/>
      <c r="B37" s="77"/>
      <c r="C37" s="36"/>
      <c r="D37" s="8"/>
      <c r="E37" s="8"/>
      <c r="F37" s="8"/>
      <c r="G37" s="8"/>
      <c r="H37" s="8"/>
      <c r="I37" s="8"/>
      <c r="J37" s="8"/>
      <c r="K37" s="8"/>
      <c r="L37" s="7">
        <v>10</v>
      </c>
      <c r="M37" s="36">
        <v>20</v>
      </c>
      <c r="N37" s="36">
        <v>30</v>
      </c>
      <c r="O37" s="36">
        <v>40</v>
      </c>
      <c r="P37" s="36">
        <v>50</v>
      </c>
      <c r="Q37" s="36">
        <v>60</v>
      </c>
      <c r="R37" s="36">
        <v>70</v>
      </c>
      <c r="S37" s="36">
        <v>80</v>
      </c>
      <c r="T37" s="36">
        <v>90</v>
      </c>
      <c r="U37" s="36">
        <v>100</v>
      </c>
      <c r="V37" s="36">
        <v>110</v>
      </c>
      <c r="W37" s="36">
        <v>120</v>
      </c>
      <c r="X37" s="36">
        <v>130</v>
      </c>
      <c r="Y37" s="36">
        <v>140</v>
      </c>
      <c r="Z37" s="36">
        <v>150</v>
      </c>
      <c r="AA37" s="36">
        <v>160</v>
      </c>
      <c r="AB37" s="36">
        <v>170</v>
      </c>
      <c r="AC37" s="36">
        <v>180</v>
      </c>
      <c r="AD37" s="36">
        <v>190</v>
      </c>
      <c r="AE37" s="36">
        <v>200</v>
      </c>
      <c r="AF37" s="36">
        <v>210</v>
      </c>
      <c r="AG37" s="36">
        <v>220</v>
      </c>
      <c r="AH37" s="36">
        <v>230</v>
      </c>
      <c r="AI37" s="36">
        <v>999</v>
      </c>
      <c r="AJ37" s="77"/>
      <c r="AK37" s="56"/>
      <c r="AL37" s="9"/>
      <c r="AM37" s="13" t="s">
        <v>28</v>
      </c>
      <c r="AN37" s="49" t="s">
        <v>29</v>
      </c>
      <c r="AO37" s="23" t="s">
        <v>30</v>
      </c>
      <c r="AP37" s="24" t="s">
        <v>31</v>
      </c>
      <c r="AQ37" s="66" t="s">
        <v>32</v>
      </c>
      <c r="AR37" s="66"/>
      <c r="AS37" s="9"/>
      <c r="AT37" s="56"/>
      <c r="AV37"/>
    </row>
    <row r="38" spans="1:48" ht="13.5" thickTop="1">
      <c r="A38" s="18">
        <v>10</v>
      </c>
      <c r="B38" s="30" t="s">
        <v>54</v>
      </c>
      <c r="C38" s="37">
        <f t="shared" ref="C38:C61" si="4">AJ38+AL38+AM38+SUM(AS38:AT38)</f>
        <v>431174</v>
      </c>
      <c r="D38" s="29"/>
      <c r="E38" s="29"/>
      <c r="F38" s="29"/>
      <c r="G38" s="29"/>
      <c r="H38" s="29"/>
      <c r="I38" s="29"/>
      <c r="J38" s="29"/>
      <c r="K38" s="29"/>
      <c r="L38" s="28">
        <v>83414</v>
      </c>
      <c r="M38" s="37">
        <v>1050</v>
      </c>
      <c r="N38" s="37">
        <v>0</v>
      </c>
      <c r="O38" s="37">
        <v>0</v>
      </c>
      <c r="P38" s="37">
        <v>51183</v>
      </c>
      <c r="Q38" s="37">
        <v>57074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34520</v>
      </c>
      <c r="AB38" s="37">
        <v>0</v>
      </c>
      <c r="AC38" s="37">
        <v>0</v>
      </c>
      <c r="AD38" s="37">
        <v>479</v>
      </c>
      <c r="AE38" s="37">
        <v>0</v>
      </c>
      <c r="AF38" s="37">
        <v>0</v>
      </c>
      <c r="AG38" s="37">
        <v>0</v>
      </c>
      <c r="AH38" s="37">
        <v>0</v>
      </c>
      <c r="AI38" s="89">
        <v>0</v>
      </c>
      <c r="AJ38" s="90">
        <f>SUM(L38:AI38)</f>
        <v>227720</v>
      </c>
      <c r="AK38" s="30"/>
      <c r="AL38" s="29">
        <v>11325</v>
      </c>
      <c r="AM38" s="81">
        <f>AN38+AQ38+AR38</f>
        <v>184879</v>
      </c>
      <c r="AN38" s="28">
        <f>SUM(AO38:AP38)</f>
        <v>184879</v>
      </c>
      <c r="AO38" s="33">
        <v>79302</v>
      </c>
      <c r="AP38" s="29">
        <v>105577</v>
      </c>
      <c r="AQ38" s="67">
        <v>0</v>
      </c>
      <c r="AR38" s="67">
        <v>0</v>
      </c>
      <c r="AS38" s="29">
        <v>0</v>
      </c>
      <c r="AT38" s="30">
        <v>7250</v>
      </c>
      <c r="AV38"/>
    </row>
    <row r="39" spans="1:48">
      <c r="A39" s="18">
        <v>20</v>
      </c>
      <c r="B39" s="30" t="s">
        <v>95</v>
      </c>
      <c r="C39" s="37">
        <f t="shared" si="4"/>
        <v>88668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1881</v>
      </c>
      <c r="N39" s="37">
        <v>0</v>
      </c>
      <c r="O39" s="37">
        <v>0</v>
      </c>
      <c r="P39" s="37">
        <v>32216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8832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89">
        <v>0</v>
      </c>
      <c r="AJ39" s="90">
        <f t="shared" ref="AJ39:AJ61" si="5">SUM(L39:AI39)</f>
        <v>42929</v>
      </c>
      <c r="AK39" s="30"/>
      <c r="AL39" s="29">
        <v>1095</v>
      </c>
      <c r="AM39" s="81">
        <f t="shared" ref="AM39:AM61" si="6">AN39+AQ39+AR39</f>
        <v>40045</v>
      </c>
      <c r="AN39" s="28">
        <f t="shared" ref="AN39:AN61" si="7">SUM(AO39:AP39)</f>
        <v>40045</v>
      </c>
      <c r="AO39" s="33">
        <v>16219</v>
      </c>
      <c r="AP39" s="29">
        <v>23826</v>
      </c>
      <c r="AQ39" s="67">
        <v>0</v>
      </c>
      <c r="AR39" s="67">
        <v>0</v>
      </c>
      <c r="AS39" s="29">
        <v>2997</v>
      </c>
      <c r="AT39" s="30">
        <v>1602</v>
      </c>
      <c r="AV39"/>
    </row>
    <row r="40" spans="1:48">
      <c r="A40" s="18">
        <v>30</v>
      </c>
      <c r="B40" s="30" t="s">
        <v>96</v>
      </c>
      <c r="C40" s="37">
        <f t="shared" si="4"/>
        <v>92451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5275</v>
      </c>
      <c r="O40" s="37">
        <v>0</v>
      </c>
      <c r="P40" s="37">
        <v>5093</v>
      </c>
      <c r="Q40" s="37">
        <v>0</v>
      </c>
      <c r="R40" s="37">
        <v>0</v>
      </c>
      <c r="S40" s="37">
        <v>165</v>
      </c>
      <c r="T40" s="37">
        <v>0</v>
      </c>
      <c r="U40" s="37">
        <v>21872</v>
      </c>
      <c r="V40" s="37">
        <v>0</v>
      </c>
      <c r="W40" s="37">
        <v>1973</v>
      </c>
      <c r="X40" s="37">
        <v>0</v>
      </c>
      <c r="Y40" s="37">
        <v>0</v>
      </c>
      <c r="Z40" s="37">
        <v>0</v>
      </c>
      <c r="AA40" s="37">
        <v>3529</v>
      </c>
      <c r="AB40" s="37">
        <v>315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89">
        <v>0</v>
      </c>
      <c r="AJ40" s="90">
        <f t="shared" si="5"/>
        <v>38222</v>
      </c>
      <c r="AK40" s="30"/>
      <c r="AL40" s="29">
        <v>7325</v>
      </c>
      <c r="AM40" s="81">
        <f t="shared" si="6"/>
        <v>44773</v>
      </c>
      <c r="AN40" s="28">
        <f t="shared" si="7"/>
        <v>44773</v>
      </c>
      <c r="AO40" s="33">
        <v>9673</v>
      </c>
      <c r="AP40" s="29">
        <v>35100</v>
      </c>
      <c r="AQ40" s="67">
        <v>0</v>
      </c>
      <c r="AR40" s="67">
        <v>0</v>
      </c>
      <c r="AS40" s="29">
        <v>2131</v>
      </c>
      <c r="AT40" s="30">
        <v>0</v>
      </c>
      <c r="AV40"/>
    </row>
    <row r="41" spans="1:48">
      <c r="A41" s="18">
        <v>40</v>
      </c>
      <c r="B41" s="30" t="s">
        <v>55</v>
      </c>
      <c r="C41" s="37">
        <f t="shared" si="4"/>
        <v>17861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369</v>
      </c>
      <c r="Q41" s="37">
        <v>0</v>
      </c>
      <c r="R41" s="37">
        <v>0</v>
      </c>
      <c r="S41" s="37">
        <v>825</v>
      </c>
      <c r="T41" s="37">
        <v>0</v>
      </c>
      <c r="U41" s="37">
        <v>0</v>
      </c>
      <c r="V41" s="37">
        <v>0</v>
      </c>
      <c r="W41" s="37">
        <v>9255</v>
      </c>
      <c r="X41" s="37">
        <v>0</v>
      </c>
      <c r="Y41" s="37">
        <v>0</v>
      </c>
      <c r="Z41" s="37">
        <v>0</v>
      </c>
      <c r="AA41" s="37">
        <v>1131</v>
      </c>
      <c r="AB41" s="37">
        <v>540</v>
      </c>
      <c r="AC41" s="37">
        <v>0</v>
      </c>
      <c r="AD41" s="37">
        <v>59</v>
      </c>
      <c r="AE41" s="37">
        <v>0</v>
      </c>
      <c r="AF41" s="37">
        <v>0</v>
      </c>
      <c r="AG41" s="37">
        <v>0</v>
      </c>
      <c r="AH41" s="37">
        <v>0</v>
      </c>
      <c r="AI41" s="89">
        <v>0</v>
      </c>
      <c r="AJ41" s="90">
        <f t="shared" si="5"/>
        <v>12179</v>
      </c>
      <c r="AK41" s="30"/>
      <c r="AL41" s="29">
        <v>1415</v>
      </c>
      <c r="AM41" s="81">
        <f t="shared" si="6"/>
        <v>4233</v>
      </c>
      <c r="AN41" s="28">
        <f t="shared" si="7"/>
        <v>4233</v>
      </c>
      <c r="AO41" s="33">
        <v>0</v>
      </c>
      <c r="AP41" s="29">
        <v>4233</v>
      </c>
      <c r="AQ41" s="67">
        <v>0</v>
      </c>
      <c r="AR41" s="67">
        <v>0</v>
      </c>
      <c r="AS41" s="29">
        <v>34</v>
      </c>
      <c r="AT41" s="30">
        <v>0</v>
      </c>
      <c r="AV41"/>
    </row>
    <row r="42" spans="1:48">
      <c r="A42" s="18">
        <v>50</v>
      </c>
      <c r="B42" s="30" t="s">
        <v>56</v>
      </c>
      <c r="C42" s="37">
        <f t="shared" si="4"/>
        <v>540286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14262</v>
      </c>
      <c r="N42" s="37">
        <v>0</v>
      </c>
      <c r="O42" s="37">
        <v>0</v>
      </c>
      <c r="P42" s="37">
        <v>37539</v>
      </c>
      <c r="Q42" s="37">
        <v>3313</v>
      </c>
      <c r="R42" s="37">
        <v>2577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56965</v>
      </c>
      <c r="AB42" s="37">
        <v>0</v>
      </c>
      <c r="AC42" s="37">
        <v>4248</v>
      </c>
      <c r="AD42" s="37">
        <v>2396</v>
      </c>
      <c r="AE42" s="37">
        <v>1892</v>
      </c>
      <c r="AF42" s="37">
        <v>3368</v>
      </c>
      <c r="AG42" s="37">
        <v>0</v>
      </c>
      <c r="AH42" s="37">
        <v>0</v>
      </c>
      <c r="AI42" s="89">
        <v>0</v>
      </c>
      <c r="AJ42" s="90">
        <f t="shared" si="5"/>
        <v>126560</v>
      </c>
      <c r="AK42" s="30"/>
      <c r="AL42" s="29">
        <v>45258</v>
      </c>
      <c r="AM42" s="81">
        <f t="shared" si="6"/>
        <v>368468</v>
      </c>
      <c r="AN42" s="28">
        <f t="shared" si="7"/>
        <v>368468</v>
      </c>
      <c r="AO42" s="33">
        <v>8236</v>
      </c>
      <c r="AP42" s="29">
        <v>360232</v>
      </c>
      <c r="AQ42" s="67">
        <v>0</v>
      </c>
      <c r="AR42" s="67">
        <v>0</v>
      </c>
      <c r="AS42" s="29">
        <v>0</v>
      </c>
      <c r="AT42" s="30">
        <v>0</v>
      </c>
      <c r="AV42"/>
    </row>
    <row r="43" spans="1:48">
      <c r="A43" s="18">
        <v>60</v>
      </c>
      <c r="B43" s="30" t="s">
        <v>57</v>
      </c>
      <c r="C43" s="37">
        <f t="shared" si="4"/>
        <v>422782</v>
      </c>
      <c r="D43" s="29"/>
      <c r="E43" s="29"/>
      <c r="F43" s="29"/>
      <c r="G43" s="29"/>
      <c r="H43" s="29"/>
      <c r="I43" s="29"/>
      <c r="J43" s="29"/>
      <c r="K43" s="29"/>
      <c r="L43" s="28">
        <v>838</v>
      </c>
      <c r="M43" s="37">
        <v>0</v>
      </c>
      <c r="N43" s="37">
        <v>560</v>
      </c>
      <c r="O43" s="37">
        <v>0</v>
      </c>
      <c r="P43" s="37">
        <v>1374</v>
      </c>
      <c r="Q43" s="37">
        <v>27256</v>
      </c>
      <c r="R43" s="37">
        <v>572</v>
      </c>
      <c r="S43" s="37">
        <v>399</v>
      </c>
      <c r="T43" s="37">
        <v>19</v>
      </c>
      <c r="U43" s="37">
        <v>2012</v>
      </c>
      <c r="V43" s="37">
        <v>109</v>
      </c>
      <c r="W43" s="37">
        <v>1748</v>
      </c>
      <c r="X43" s="37">
        <v>5819</v>
      </c>
      <c r="Y43" s="37">
        <v>4299</v>
      </c>
      <c r="Z43" s="37">
        <v>1</v>
      </c>
      <c r="AA43" s="37">
        <v>1517</v>
      </c>
      <c r="AB43" s="37">
        <v>2345</v>
      </c>
      <c r="AC43" s="37">
        <v>396</v>
      </c>
      <c r="AD43" s="37">
        <v>132</v>
      </c>
      <c r="AE43" s="37">
        <v>1768</v>
      </c>
      <c r="AF43" s="37">
        <v>4024</v>
      </c>
      <c r="AG43" s="37">
        <v>0</v>
      </c>
      <c r="AH43" s="37">
        <v>0</v>
      </c>
      <c r="AI43" s="89">
        <v>0</v>
      </c>
      <c r="AJ43" s="90">
        <f t="shared" si="5"/>
        <v>55188</v>
      </c>
      <c r="AK43" s="30"/>
      <c r="AL43" s="29">
        <v>195406</v>
      </c>
      <c r="AM43" s="81">
        <f t="shared" si="6"/>
        <v>172188</v>
      </c>
      <c r="AN43" s="28">
        <f t="shared" si="7"/>
        <v>172188</v>
      </c>
      <c r="AO43" s="33">
        <v>0</v>
      </c>
      <c r="AP43" s="29">
        <v>172188</v>
      </c>
      <c r="AQ43" s="67">
        <v>0</v>
      </c>
      <c r="AR43" s="67">
        <v>0</v>
      </c>
      <c r="AS43" s="29">
        <v>0</v>
      </c>
      <c r="AT43" s="30">
        <v>0</v>
      </c>
      <c r="AV43"/>
    </row>
    <row r="44" spans="1:48">
      <c r="A44" s="18">
        <v>70</v>
      </c>
      <c r="B44" s="30" t="s">
        <v>97</v>
      </c>
      <c r="C44" s="37">
        <f t="shared" si="4"/>
        <v>210333</v>
      </c>
      <c r="D44" s="29"/>
      <c r="E44" s="29"/>
      <c r="F44" s="29"/>
      <c r="G44" s="29"/>
      <c r="H44" s="29"/>
      <c r="I44" s="29"/>
      <c r="J44" s="29"/>
      <c r="K44" s="29"/>
      <c r="L44" s="28">
        <v>3076</v>
      </c>
      <c r="M44" s="37">
        <v>469</v>
      </c>
      <c r="N44" s="37">
        <v>5419</v>
      </c>
      <c r="O44" s="37">
        <v>2925</v>
      </c>
      <c r="P44" s="37">
        <v>1393</v>
      </c>
      <c r="Q44" s="37">
        <v>3875</v>
      </c>
      <c r="R44" s="37">
        <v>6616</v>
      </c>
      <c r="S44" s="37">
        <v>5699</v>
      </c>
      <c r="T44" s="37">
        <v>106</v>
      </c>
      <c r="U44" s="37">
        <v>3196</v>
      </c>
      <c r="V44" s="37">
        <v>4234</v>
      </c>
      <c r="W44" s="37">
        <v>4787</v>
      </c>
      <c r="X44" s="37">
        <v>22929</v>
      </c>
      <c r="Y44" s="37">
        <v>28726</v>
      </c>
      <c r="Z44" s="37">
        <v>390</v>
      </c>
      <c r="AA44" s="37">
        <v>1149</v>
      </c>
      <c r="AB44" s="37">
        <v>12140</v>
      </c>
      <c r="AC44" s="37">
        <v>12834</v>
      </c>
      <c r="AD44" s="37">
        <v>450</v>
      </c>
      <c r="AE44" s="37">
        <v>3803</v>
      </c>
      <c r="AF44" s="37">
        <v>8856</v>
      </c>
      <c r="AG44" s="37">
        <v>0</v>
      </c>
      <c r="AH44" s="37">
        <v>0</v>
      </c>
      <c r="AI44" s="89">
        <v>0</v>
      </c>
      <c r="AJ44" s="90">
        <f t="shared" si="5"/>
        <v>133072</v>
      </c>
      <c r="AK44" s="30"/>
      <c r="AL44" s="29">
        <v>6469</v>
      </c>
      <c r="AM44" s="81">
        <f t="shared" si="6"/>
        <v>70792</v>
      </c>
      <c r="AN44" s="28">
        <f t="shared" si="7"/>
        <v>70792</v>
      </c>
      <c r="AO44" s="33">
        <v>0</v>
      </c>
      <c r="AP44" s="29">
        <v>70792</v>
      </c>
      <c r="AQ44" s="67">
        <v>0</v>
      </c>
      <c r="AR44" s="67">
        <v>0</v>
      </c>
      <c r="AS44" s="29">
        <v>0</v>
      </c>
      <c r="AT44" s="30">
        <v>0</v>
      </c>
      <c r="AV44"/>
    </row>
    <row r="45" spans="1:48">
      <c r="A45" s="18">
        <v>80</v>
      </c>
      <c r="B45" s="30" t="s">
        <v>98</v>
      </c>
      <c r="C45" s="37">
        <f t="shared" si="4"/>
        <v>84058</v>
      </c>
      <c r="D45" s="29"/>
      <c r="E45" s="29"/>
      <c r="F45" s="29"/>
      <c r="G45" s="29"/>
      <c r="H45" s="29"/>
      <c r="I45" s="29"/>
      <c r="J45" s="29"/>
      <c r="K45" s="29"/>
      <c r="L45" s="28">
        <v>51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23</v>
      </c>
      <c r="S45" s="37">
        <v>15113</v>
      </c>
      <c r="T45" s="37">
        <v>0</v>
      </c>
      <c r="U45" s="37">
        <v>0</v>
      </c>
      <c r="V45" s="37">
        <v>284</v>
      </c>
      <c r="W45" s="37">
        <v>33940</v>
      </c>
      <c r="X45" s="37">
        <v>4518</v>
      </c>
      <c r="Y45" s="37">
        <v>285</v>
      </c>
      <c r="Z45" s="37">
        <v>0</v>
      </c>
      <c r="AA45" s="37">
        <v>321</v>
      </c>
      <c r="AB45" s="37">
        <v>3296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89">
        <v>0</v>
      </c>
      <c r="AJ45" s="90">
        <f t="shared" si="5"/>
        <v>57831</v>
      </c>
      <c r="AK45" s="30"/>
      <c r="AL45" s="29">
        <v>23814</v>
      </c>
      <c r="AM45" s="81">
        <f t="shared" si="6"/>
        <v>2413</v>
      </c>
      <c r="AN45" s="28">
        <f t="shared" si="7"/>
        <v>2413</v>
      </c>
      <c r="AO45" s="33">
        <v>0</v>
      </c>
      <c r="AP45" s="29">
        <v>2413</v>
      </c>
      <c r="AQ45" s="67">
        <v>0</v>
      </c>
      <c r="AR45" s="67">
        <v>0</v>
      </c>
      <c r="AS45" s="29">
        <v>0</v>
      </c>
      <c r="AT45" s="30">
        <v>0</v>
      </c>
      <c r="AV45"/>
    </row>
    <row r="46" spans="1:48">
      <c r="A46" s="18">
        <v>90</v>
      </c>
      <c r="B46" s="30" t="s">
        <v>99</v>
      </c>
      <c r="C46" s="37">
        <f t="shared" si="4"/>
        <v>295919</v>
      </c>
      <c r="D46" s="29"/>
      <c r="E46" s="29"/>
      <c r="F46" s="29"/>
      <c r="G46" s="29"/>
      <c r="H46" s="29"/>
      <c r="I46" s="29"/>
      <c r="J46" s="29"/>
      <c r="K46" s="29"/>
      <c r="L46" s="28">
        <v>1560</v>
      </c>
      <c r="M46" s="37">
        <v>714</v>
      </c>
      <c r="N46" s="37">
        <v>171</v>
      </c>
      <c r="O46" s="37">
        <v>1173</v>
      </c>
      <c r="P46" s="37">
        <v>1547</v>
      </c>
      <c r="Q46" s="37">
        <v>67</v>
      </c>
      <c r="R46" s="37">
        <v>878</v>
      </c>
      <c r="S46" s="37">
        <v>1005</v>
      </c>
      <c r="T46" s="37">
        <v>18373</v>
      </c>
      <c r="U46" s="37">
        <v>119</v>
      </c>
      <c r="V46" s="37">
        <v>1557</v>
      </c>
      <c r="W46" s="37">
        <v>20588</v>
      </c>
      <c r="X46" s="37">
        <v>2620</v>
      </c>
      <c r="Y46" s="37">
        <v>5930</v>
      </c>
      <c r="Z46" s="37">
        <v>135</v>
      </c>
      <c r="AA46" s="37">
        <v>37</v>
      </c>
      <c r="AB46" s="37">
        <v>4493</v>
      </c>
      <c r="AC46" s="37">
        <v>632</v>
      </c>
      <c r="AD46" s="37">
        <v>0</v>
      </c>
      <c r="AE46" s="37">
        <v>1467</v>
      </c>
      <c r="AF46" s="37">
        <v>999</v>
      </c>
      <c r="AG46" s="37">
        <v>0</v>
      </c>
      <c r="AH46" s="37">
        <v>0</v>
      </c>
      <c r="AI46" s="89">
        <v>0</v>
      </c>
      <c r="AJ46" s="90">
        <f t="shared" si="5"/>
        <v>64065</v>
      </c>
      <c r="AK46" s="30"/>
      <c r="AL46" s="29">
        <v>12797</v>
      </c>
      <c r="AM46" s="81">
        <f t="shared" si="6"/>
        <v>26321</v>
      </c>
      <c r="AN46" s="28">
        <f t="shared" si="7"/>
        <v>26321</v>
      </c>
      <c r="AO46" s="33">
        <v>0</v>
      </c>
      <c r="AP46" s="29">
        <v>26321</v>
      </c>
      <c r="AQ46" s="67">
        <v>0</v>
      </c>
      <c r="AR46" s="67">
        <v>0</v>
      </c>
      <c r="AS46" s="29">
        <v>192736</v>
      </c>
      <c r="AT46" s="30">
        <v>0</v>
      </c>
      <c r="AV46"/>
    </row>
    <row r="47" spans="1:48">
      <c r="A47" s="18">
        <v>100</v>
      </c>
      <c r="B47" s="30" t="s">
        <v>100</v>
      </c>
      <c r="C47" s="37">
        <f t="shared" si="4"/>
        <v>110381</v>
      </c>
      <c r="D47" s="29"/>
      <c r="E47" s="29"/>
      <c r="F47" s="29"/>
      <c r="G47" s="29"/>
      <c r="H47" s="29"/>
      <c r="I47" s="29"/>
      <c r="J47" s="29"/>
      <c r="K47" s="29"/>
      <c r="L47" s="28">
        <v>30</v>
      </c>
      <c r="M47" s="37">
        <v>287</v>
      </c>
      <c r="N47" s="37">
        <v>296</v>
      </c>
      <c r="O47" s="37">
        <v>56</v>
      </c>
      <c r="P47" s="37">
        <v>1554</v>
      </c>
      <c r="Q47" s="37">
        <v>127</v>
      </c>
      <c r="R47" s="37">
        <v>218</v>
      </c>
      <c r="S47" s="37">
        <v>309</v>
      </c>
      <c r="T47" s="37">
        <v>4</v>
      </c>
      <c r="U47" s="37">
        <v>5582</v>
      </c>
      <c r="V47" s="37">
        <v>1479</v>
      </c>
      <c r="W47" s="37">
        <v>10048</v>
      </c>
      <c r="X47" s="37">
        <v>831</v>
      </c>
      <c r="Y47" s="37">
        <v>2135</v>
      </c>
      <c r="Z47" s="37">
        <v>1601</v>
      </c>
      <c r="AA47" s="37">
        <v>84</v>
      </c>
      <c r="AB47" s="37">
        <v>3743</v>
      </c>
      <c r="AC47" s="37">
        <v>5421</v>
      </c>
      <c r="AD47" s="37">
        <v>3647</v>
      </c>
      <c r="AE47" s="37">
        <v>2169</v>
      </c>
      <c r="AF47" s="37">
        <v>936</v>
      </c>
      <c r="AG47" s="37">
        <v>0</v>
      </c>
      <c r="AH47" s="37">
        <v>0</v>
      </c>
      <c r="AI47" s="89">
        <v>0</v>
      </c>
      <c r="AJ47" s="90">
        <f t="shared" si="5"/>
        <v>40557</v>
      </c>
      <c r="AK47" s="30"/>
      <c r="AL47" s="29">
        <v>1643</v>
      </c>
      <c r="AM47" s="81">
        <f t="shared" si="6"/>
        <v>22287</v>
      </c>
      <c r="AN47" s="28">
        <f t="shared" si="7"/>
        <v>22287</v>
      </c>
      <c r="AO47" s="33">
        <v>0</v>
      </c>
      <c r="AP47" s="29">
        <v>22287</v>
      </c>
      <c r="AQ47" s="67">
        <v>0</v>
      </c>
      <c r="AR47" s="67">
        <v>0</v>
      </c>
      <c r="AS47" s="29">
        <v>45894</v>
      </c>
      <c r="AT47" s="30">
        <v>0</v>
      </c>
      <c r="AV47"/>
    </row>
    <row r="48" spans="1:48">
      <c r="A48" s="18">
        <v>110</v>
      </c>
      <c r="B48" s="30" t="s">
        <v>101</v>
      </c>
      <c r="C48" s="37">
        <f t="shared" si="4"/>
        <v>27183</v>
      </c>
      <c r="D48" s="29"/>
      <c r="E48" s="29"/>
      <c r="F48" s="29"/>
      <c r="G48" s="29"/>
      <c r="H48" s="29"/>
      <c r="I48" s="29"/>
      <c r="J48" s="29"/>
      <c r="K48" s="29"/>
      <c r="L48" s="28">
        <v>46</v>
      </c>
      <c r="M48" s="37">
        <v>20</v>
      </c>
      <c r="N48" s="37">
        <v>77</v>
      </c>
      <c r="O48" s="37">
        <v>50</v>
      </c>
      <c r="P48" s="37">
        <v>1022</v>
      </c>
      <c r="Q48" s="37">
        <v>642</v>
      </c>
      <c r="R48" s="37">
        <v>636</v>
      </c>
      <c r="S48" s="37">
        <v>2710</v>
      </c>
      <c r="T48" s="37">
        <v>298</v>
      </c>
      <c r="U48" s="37">
        <v>1645</v>
      </c>
      <c r="V48" s="37">
        <v>321</v>
      </c>
      <c r="W48" s="37">
        <v>617</v>
      </c>
      <c r="X48" s="37">
        <v>1853</v>
      </c>
      <c r="Y48" s="37">
        <v>905</v>
      </c>
      <c r="Z48" s="37">
        <v>818</v>
      </c>
      <c r="AA48" s="37">
        <v>502</v>
      </c>
      <c r="AB48" s="37">
        <v>343</v>
      </c>
      <c r="AC48" s="37">
        <v>3735</v>
      </c>
      <c r="AD48" s="37">
        <v>680</v>
      </c>
      <c r="AE48" s="37">
        <v>1900</v>
      </c>
      <c r="AF48" s="37">
        <v>702</v>
      </c>
      <c r="AG48" s="37">
        <v>0</v>
      </c>
      <c r="AH48" s="37">
        <v>0</v>
      </c>
      <c r="AI48" s="89">
        <v>0</v>
      </c>
      <c r="AJ48" s="90">
        <f t="shared" si="5"/>
        <v>19522</v>
      </c>
      <c r="AK48" s="30"/>
      <c r="AL48" s="29">
        <v>0</v>
      </c>
      <c r="AM48" s="81">
        <f t="shared" si="6"/>
        <v>7661</v>
      </c>
      <c r="AN48" s="28">
        <f t="shared" si="7"/>
        <v>7661</v>
      </c>
      <c r="AO48" s="33">
        <v>0</v>
      </c>
      <c r="AP48" s="29">
        <v>7661</v>
      </c>
      <c r="AQ48" s="67">
        <v>0</v>
      </c>
      <c r="AR48" s="67">
        <v>0</v>
      </c>
      <c r="AS48" s="29">
        <v>0</v>
      </c>
      <c r="AT48" s="30">
        <v>0</v>
      </c>
      <c r="AV48"/>
    </row>
    <row r="49" spans="1:48">
      <c r="A49" s="18">
        <v>120</v>
      </c>
      <c r="B49" s="30" t="s">
        <v>102</v>
      </c>
      <c r="C49" s="37">
        <f t="shared" si="4"/>
        <v>218758</v>
      </c>
      <c r="D49" s="29"/>
      <c r="E49" s="29"/>
      <c r="F49" s="29"/>
      <c r="G49" s="29"/>
      <c r="H49" s="29"/>
      <c r="I49" s="29"/>
      <c r="J49" s="29"/>
      <c r="K49" s="29"/>
      <c r="L49" s="28">
        <v>9</v>
      </c>
      <c r="M49" s="37">
        <v>23</v>
      </c>
      <c r="N49" s="37">
        <v>140</v>
      </c>
      <c r="O49" s="37">
        <v>0</v>
      </c>
      <c r="P49" s="37">
        <v>134</v>
      </c>
      <c r="Q49" s="37">
        <v>169</v>
      </c>
      <c r="R49" s="37">
        <v>314</v>
      </c>
      <c r="S49" s="37">
        <v>100</v>
      </c>
      <c r="T49" s="37">
        <v>1</v>
      </c>
      <c r="U49" s="37">
        <v>28</v>
      </c>
      <c r="V49" s="37">
        <v>20</v>
      </c>
      <c r="W49" s="37">
        <v>9001</v>
      </c>
      <c r="X49" s="37">
        <v>384</v>
      </c>
      <c r="Y49" s="37">
        <v>106</v>
      </c>
      <c r="Z49" s="37">
        <v>19</v>
      </c>
      <c r="AA49" s="37">
        <v>45</v>
      </c>
      <c r="AB49" s="37">
        <v>9413</v>
      </c>
      <c r="AC49" s="37">
        <v>71</v>
      </c>
      <c r="AD49" s="37">
        <v>0</v>
      </c>
      <c r="AE49" s="37">
        <v>260</v>
      </c>
      <c r="AF49" s="37">
        <v>45</v>
      </c>
      <c r="AG49" s="37">
        <v>0</v>
      </c>
      <c r="AH49" s="37">
        <v>0</v>
      </c>
      <c r="AI49" s="89">
        <v>0</v>
      </c>
      <c r="AJ49" s="90">
        <f t="shared" si="5"/>
        <v>20282</v>
      </c>
      <c r="AK49" s="30"/>
      <c r="AL49" s="29">
        <v>0</v>
      </c>
      <c r="AM49" s="81">
        <f t="shared" si="6"/>
        <v>7418</v>
      </c>
      <c r="AN49" s="28">
        <f t="shared" si="7"/>
        <v>7418</v>
      </c>
      <c r="AO49" s="33">
        <v>0</v>
      </c>
      <c r="AP49" s="29">
        <v>7418</v>
      </c>
      <c r="AQ49" s="67">
        <v>0</v>
      </c>
      <c r="AR49" s="67">
        <v>0</v>
      </c>
      <c r="AS49" s="29">
        <v>191058</v>
      </c>
      <c r="AT49" s="30">
        <v>0</v>
      </c>
      <c r="AV49"/>
    </row>
    <row r="50" spans="1:48">
      <c r="A50" s="18">
        <v>130</v>
      </c>
      <c r="B50" s="30" t="s">
        <v>103</v>
      </c>
      <c r="C50" s="37">
        <f t="shared" si="4"/>
        <v>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89">
        <v>0</v>
      </c>
      <c r="AJ50" s="90">
        <f t="shared" si="5"/>
        <v>0</v>
      </c>
      <c r="AK50" s="30"/>
      <c r="AL50" s="29">
        <v>0</v>
      </c>
      <c r="AM50" s="81">
        <f t="shared" si="6"/>
        <v>0</v>
      </c>
      <c r="AN50" s="28">
        <f t="shared" si="7"/>
        <v>0</v>
      </c>
      <c r="AO50" s="33">
        <v>0</v>
      </c>
      <c r="AP50" s="29">
        <v>0</v>
      </c>
      <c r="AQ50" s="67">
        <v>0</v>
      </c>
      <c r="AR50" s="67">
        <v>0</v>
      </c>
      <c r="AS50" s="29">
        <v>0</v>
      </c>
      <c r="AT50" s="30">
        <v>0</v>
      </c>
      <c r="AV50"/>
    </row>
    <row r="51" spans="1:48">
      <c r="A51" s="18">
        <v>140</v>
      </c>
      <c r="B51" s="30" t="s">
        <v>104</v>
      </c>
      <c r="C51" s="37">
        <f t="shared" si="4"/>
        <v>179353</v>
      </c>
      <c r="D51" s="29"/>
      <c r="E51" s="29"/>
      <c r="F51" s="29"/>
      <c r="G51" s="29"/>
      <c r="H51" s="29"/>
      <c r="I51" s="29"/>
      <c r="J51" s="29"/>
      <c r="K51" s="29"/>
      <c r="L51" s="28">
        <v>777</v>
      </c>
      <c r="M51" s="37">
        <v>34</v>
      </c>
      <c r="N51" s="37">
        <v>1419</v>
      </c>
      <c r="O51" s="37">
        <v>389</v>
      </c>
      <c r="P51" s="37">
        <v>2841</v>
      </c>
      <c r="Q51" s="37">
        <v>5291</v>
      </c>
      <c r="R51" s="37">
        <v>586</v>
      </c>
      <c r="S51" s="37">
        <v>2410</v>
      </c>
      <c r="T51" s="37">
        <v>433</v>
      </c>
      <c r="U51" s="37">
        <v>2981</v>
      </c>
      <c r="V51" s="37">
        <v>181</v>
      </c>
      <c r="W51" s="37">
        <v>2685</v>
      </c>
      <c r="X51" s="37">
        <v>65135</v>
      </c>
      <c r="Y51" s="37">
        <v>6097</v>
      </c>
      <c r="Z51" s="37">
        <v>2162</v>
      </c>
      <c r="AA51" s="37">
        <v>1961</v>
      </c>
      <c r="AB51" s="37">
        <v>4427</v>
      </c>
      <c r="AC51" s="37">
        <v>5949</v>
      </c>
      <c r="AD51" s="37">
        <v>1653</v>
      </c>
      <c r="AE51" s="37">
        <v>2305</v>
      </c>
      <c r="AF51" s="37">
        <v>810</v>
      </c>
      <c r="AG51" s="37">
        <v>0</v>
      </c>
      <c r="AH51" s="37">
        <v>0</v>
      </c>
      <c r="AI51" s="89">
        <v>0</v>
      </c>
      <c r="AJ51" s="90">
        <f t="shared" si="5"/>
        <v>110526</v>
      </c>
      <c r="AK51" s="30"/>
      <c r="AL51" s="29">
        <v>18545</v>
      </c>
      <c r="AM51" s="81">
        <f t="shared" si="6"/>
        <v>50282</v>
      </c>
      <c r="AN51" s="28">
        <f t="shared" si="7"/>
        <v>50282</v>
      </c>
      <c r="AO51" s="33">
        <v>0</v>
      </c>
      <c r="AP51" s="29">
        <v>50282</v>
      </c>
      <c r="AQ51" s="67">
        <v>0</v>
      </c>
      <c r="AR51" s="67">
        <v>0</v>
      </c>
      <c r="AS51" s="29">
        <v>0</v>
      </c>
      <c r="AT51" s="30">
        <v>0</v>
      </c>
      <c r="AV51"/>
    </row>
    <row r="52" spans="1:48">
      <c r="A52" s="18">
        <v>150</v>
      </c>
      <c r="B52" s="30" t="s">
        <v>105</v>
      </c>
      <c r="C52" s="37">
        <f t="shared" si="4"/>
        <v>28910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12</v>
      </c>
      <c r="P52" s="37">
        <v>92</v>
      </c>
      <c r="Q52" s="37">
        <v>128</v>
      </c>
      <c r="R52" s="37">
        <v>148</v>
      </c>
      <c r="S52" s="37">
        <v>84</v>
      </c>
      <c r="T52" s="37">
        <v>111</v>
      </c>
      <c r="U52" s="37">
        <v>44</v>
      </c>
      <c r="V52" s="37">
        <v>64</v>
      </c>
      <c r="W52" s="37">
        <v>232</v>
      </c>
      <c r="X52" s="37">
        <v>2568</v>
      </c>
      <c r="Y52" s="37">
        <v>929</v>
      </c>
      <c r="Z52" s="37">
        <v>944</v>
      </c>
      <c r="AA52" s="37">
        <v>19</v>
      </c>
      <c r="AB52" s="37">
        <v>66</v>
      </c>
      <c r="AC52" s="37">
        <v>37</v>
      </c>
      <c r="AD52" s="37">
        <v>0</v>
      </c>
      <c r="AE52" s="37">
        <v>13</v>
      </c>
      <c r="AF52" s="37">
        <v>12</v>
      </c>
      <c r="AG52" s="37">
        <v>13871</v>
      </c>
      <c r="AH52" s="37">
        <v>0</v>
      </c>
      <c r="AI52" s="89">
        <v>0</v>
      </c>
      <c r="AJ52" s="90">
        <f t="shared" si="5"/>
        <v>19374</v>
      </c>
      <c r="AK52" s="30"/>
      <c r="AL52" s="29">
        <v>3883</v>
      </c>
      <c r="AM52" s="81">
        <f t="shared" si="6"/>
        <v>5653</v>
      </c>
      <c r="AN52" s="28">
        <f t="shared" si="7"/>
        <v>5653</v>
      </c>
      <c r="AO52" s="33">
        <v>0</v>
      </c>
      <c r="AP52" s="29">
        <v>5653</v>
      </c>
      <c r="AQ52" s="67">
        <v>0</v>
      </c>
      <c r="AR52" s="67">
        <v>0</v>
      </c>
      <c r="AS52" s="29">
        <v>0</v>
      </c>
      <c r="AT52" s="30">
        <v>0</v>
      </c>
      <c r="AV52"/>
    </row>
    <row r="53" spans="1:48">
      <c r="A53" s="18">
        <v>160</v>
      </c>
      <c r="B53" s="30" t="s">
        <v>61</v>
      </c>
      <c r="C53" s="37">
        <f t="shared" si="4"/>
        <v>176518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5</v>
      </c>
      <c r="N53" s="37">
        <v>0</v>
      </c>
      <c r="O53" s="37">
        <v>11</v>
      </c>
      <c r="P53" s="37">
        <v>271</v>
      </c>
      <c r="Q53" s="37">
        <v>60</v>
      </c>
      <c r="R53" s="37">
        <v>1368</v>
      </c>
      <c r="S53" s="37">
        <v>130</v>
      </c>
      <c r="T53" s="37">
        <v>36</v>
      </c>
      <c r="U53" s="37">
        <v>240</v>
      </c>
      <c r="V53" s="37">
        <v>46</v>
      </c>
      <c r="W53" s="37">
        <v>693</v>
      </c>
      <c r="X53" s="37">
        <v>1992</v>
      </c>
      <c r="Y53" s="37">
        <v>1849</v>
      </c>
      <c r="Z53" s="37">
        <v>552</v>
      </c>
      <c r="AA53" s="37">
        <v>36</v>
      </c>
      <c r="AB53" s="37">
        <v>1161</v>
      </c>
      <c r="AC53" s="37">
        <v>6063</v>
      </c>
      <c r="AD53" s="37">
        <v>314</v>
      </c>
      <c r="AE53" s="37">
        <v>1324</v>
      </c>
      <c r="AF53" s="37">
        <v>667</v>
      </c>
      <c r="AG53" s="37">
        <v>0</v>
      </c>
      <c r="AH53" s="37">
        <v>0</v>
      </c>
      <c r="AI53" s="89">
        <v>0</v>
      </c>
      <c r="AJ53" s="90">
        <f t="shared" si="5"/>
        <v>16818</v>
      </c>
      <c r="AK53" s="30"/>
      <c r="AL53" s="29">
        <v>15857</v>
      </c>
      <c r="AM53" s="81">
        <f t="shared" si="6"/>
        <v>143843</v>
      </c>
      <c r="AN53" s="28">
        <f t="shared" si="7"/>
        <v>143843</v>
      </c>
      <c r="AO53" s="33">
        <v>0</v>
      </c>
      <c r="AP53" s="29">
        <v>143843</v>
      </c>
      <c r="AQ53" s="67">
        <v>0</v>
      </c>
      <c r="AR53" s="67">
        <v>0</v>
      </c>
      <c r="AS53" s="29">
        <v>0</v>
      </c>
      <c r="AT53" s="30">
        <v>0</v>
      </c>
      <c r="AV53"/>
    </row>
    <row r="54" spans="1:48">
      <c r="A54" s="18">
        <v>170</v>
      </c>
      <c r="B54" s="30" t="s">
        <v>106</v>
      </c>
      <c r="C54" s="37">
        <f t="shared" si="4"/>
        <v>172194</v>
      </c>
      <c r="D54" s="29"/>
      <c r="E54" s="29"/>
      <c r="F54" s="29"/>
      <c r="G54" s="29"/>
      <c r="H54" s="29"/>
      <c r="I54" s="29"/>
      <c r="J54" s="29"/>
      <c r="K54" s="29"/>
      <c r="L54" s="28">
        <v>616</v>
      </c>
      <c r="M54" s="37">
        <v>35</v>
      </c>
      <c r="N54" s="37">
        <v>539</v>
      </c>
      <c r="O54" s="37">
        <v>1705</v>
      </c>
      <c r="P54" s="37">
        <v>2481</v>
      </c>
      <c r="Q54" s="37">
        <v>4040</v>
      </c>
      <c r="R54" s="37">
        <v>694</v>
      </c>
      <c r="S54" s="37">
        <v>1519</v>
      </c>
      <c r="T54" s="37">
        <v>2336</v>
      </c>
      <c r="U54" s="37">
        <v>725</v>
      </c>
      <c r="V54" s="37">
        <v>1848</v>
      </c>
      <c r="W54" s="37">
        <v>5793</v>
      </c>
      <c r="X54" s="37">
        <v>19903</v>
      </c>
      <c r="Y54" s="37">
        <v>11008</v>
      </c>
      <c r="Z54" s="37">
        <v>5406</v>
      </c>
      <c r="AA54" s="37">
        <v>452</v>
      </c>
      <c r="AB54" s="37">
        <v>2381</v>
      </c>
      <c r="AC54" s="37">
        <v>1010</v>
      </c>
      <c r="AD54" s="37">
        <v>431</v>
      </c>
      <c r="AE54" s="37">
        <v>1314</v>
      </c>
      <c r="AF54" s="37">
        <v>5537</v>
      </c>
      <c r="AG54" s="37">
        <v>0</v>
      </c>
      <c r="AH54" s="37">
        <v>0</v>
      </c>
      <c r="AI54" s="89">
        <v>0</v>
      </c>
      <c r="AJ54" s="90">
        <f t="shared" si="5"/>
        <v>69773</v>
      </c>
      <c r="AK54" s="30"/>
      <c r="AL54" s="29">
        <v>11967</v>
      </c>
      <c r="AM54" s="81">
        <f t="shared" si="6"/>
        <v>88593</v>
      </c>
      <c r="AN54" s="28">
        <f t="shared" si="7"/>
        <v>88593</v>
      </c>
      <c r="AO54" s="33">
        <v>75136</v>
      </c>
      <c r="AP54" s="29">
        <v>13457</v>
      </c>
      <c r="AQ54" s="67">
        <v>0</v>
      </c>
      <c r="AR54" s="67">
        <v>0</v>
      </c>
      <c r="AS54" s="29">
        <v>1861</v>
      </c>
      <c r="AT54" s="30">
        <v>0</v>
      </c>
      <c r="AV54"/>
    </row>
    <row r="55" spans="1:48">
      <c r="A55" s="18">
        <v>180</v>
      </c>
      <c r="B55" s="30" t="s">
        <v>62</v>
      </c>
      <c r="C55" s="37">
        <f t="shared" si="4"/>
        <v>133807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89">
        <v>0</v>
      </c>
      <c r="AJ55" s="90">
        <f t="shared" si="5"/>
        <v>0</v>
      </c>
      <c r="AK55" s="30"/>
      <c r="AL55" s="29">
        <v>0</v>
      </c>
      <c r="AM55" s="81">
        <f t="shared" si="6"/>
        <v>133807</v>
      </c>
      <c r="AN55" s="28">
        <f t="shared" si="7"/>
        <v>2443</v>
      </c>
      <c r="AO55" s="33">
        <v>2443</v>
      </c>
      <c r="AP55" s="29">
        <v>0</v>
      </c>
      <c r="AQ55" s="67">
        <v>131364</v>
      </c>
      <c r="AR55" s="67">
        <v>0</v>
      </c>
      <c r="AS55" s="29">
        <v>0</v>
      </c>
      <c r="AT55" s="30">
        <v>0</v>
      </c>
      <c r="AV55"/>
    </row>
    <row r="56" spans="1:48">
      <c r="A56" s="18">
        <v>190</v>
      </c>
      <c r="B56" s="30" t="s">
        <v>107</v>
      </c>
      <c r="C56" s="37">
        <f t="shared" si="4"/>
        <v>65882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89">
        <v>0</v>
      </c>
      <c r="AJ56" s="90">
        <f t="shared" si="5"/>
        <v>0</v>
      </c>
      <c r="AK56" s="30"/>
      <c r="AL56" s="29">
        <v>0</v>
      </c>
      <c r="AM56" s="81">
        <f t="shared" si="6"/>
        <v>65882</v>
      </c>
      <c r="AN56" s="28">
        <f t="shared" si="7"/>
        <v>12990</v>
      </c>
      <c r="AO56" s="33">
        <v>1039</v>
      </c>
      <c r="AP56" s="29">
        <v>11951</v>
      </c>
      <c r="AQ56" s="67">
        <v>51262</v>
      </c>
      <c r="AR56" s="67">
        <v>1630</v>
      </c>
      <c r="AS56" s="29">
        <v>0</v>
      </c>
      <c r="AT56" s="30">
        <v>0</v>
      </c>
      <c r="AV56"/>
    </row>
    <row r="57" spans="1:48">
      <c r="A57" s="18">
        <v>200</v>
      </c>
      <c r="B57" s="30" t="s">
        <v>108</v>
      </c>
      <c r="C57" s="37">
        <f t="shared" si="4"/>
        <v>38090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2073</v>
      </c>
      <c r="N57" s="37">
        <v>0</v>
      </c>
      <c r="O57" s="37">
        <v>0</v>
      </c>
      <c r="P57" s="37">
        <v>1827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89">
        <v>0</v>
      </c>
      <c r="AJ57" s="90">
        <f t="shared" si="5"/>
        <v>3900</v>
      </c>
      <c r="AK57" s="30"/>
      <c r="AL57" s="29">
        <v>0</v>
      </c>
      <c r="AM57" s="81">
        <f t="shared" si="6"/>
        <v>34190</v>
      </c>
      <c r="AN57" s="28">
        <f t="shared" si="7"/>
        <v>13070</v>
      </c>
      <c r="AO57" s="33">
        <v>401</v>
      </c>
      <c r="AP57" s="29">
        <v>12669</v>
      </c>
      <c r="AQ57" s="67">
        <v>18354</v>
      </c>
      <c r="AR57" s="67">
        <v>2766</v>
      </c>
      <c r="AS57" s="29">
        <v>0</v>
      </c>
      <c r="AT57" s="30">
        <v>0</v>
      </c>
      <c r="AV57"/>
    </row>
    <row r="58" spans="1:48">
      <c r="A58" s="18">
        <v>210</v>
      </c>
      <c r="B58" s="30" t="s">
        <v>109</v>
      </c>
      <c r="C58" s="37">
        <f t="shared" si="4"/>
        <v>60938</v>
      </c>
      <c r="D58" s="29"/>
      <c r="E58" s="29"/>
      <c r="F58" s="29"/>
      <c r="G58" s="29"/>
      <c r="H58" s="29"/>
      <c r="I58" s="29"/>
      <c r="J58" s="29"/>
      <c r="K58" s="29"/>
      <c r="L58" s="2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8</v>
      </c>
      <c r="V58" s="37">
        <v>0</v>
      </c>
      <c r="W58" s="37">
        <v>0</v>
      </c>
      <c r="X58" s="37">
        <v>0</v>
      </c>
      <c r="Y58" s="37">
        <v>277</v>
      </c>
      <c r="Z58" s="37">
        <v>148</v>
      </c>
      <c r="AA58" s="37">
        <v>874</v>
      </c>
      <c r="AB58" s="37">
        <v>865</v>
      </c>
      <c r="AC58" s="37">
        <v>559</v>
      </c>
      <c r="AD58" s="37">
        <v>0</v>
      </c>
      <c r="AE58" s="37">
        <v>0</v>
      </c>
      <c r="AF58" s="37">
        <v>208</v>
      </c>
      <c r="AG58" s="37">
        <v>0</v>
      </c>
      <c r="AH58" s="37">
        <v>0</v>
      </c>
      <c r="AI58" s="89">
        <v>0</v>
      </c>
      <c r="AJ58" s="90">
        <f t="shared" si="5"/>
        <v>2939</v>
      </c>
      <c r="AK58" s="30"/>
      <c r="AL58" s="29">
        <v>0</v>
      </c>
      <c r="AM58" s="81">
        <f t="shared" si="6"/>
        <v>57999</v>
      </c>
      <c r="AN58" s="28">
        <f t="shared" si="7"/>
        <v>49474</v>
      </c>
      <c r="AO58" s="33">
        <v>6910</v>
      </c>
      <c r="AP58" s="29">
        <v>42564</v>
      </c>
      <c r="AQ58" s="67">
        <v>967</v>
      </c>
      <c r="AR58" s="67">
        <v>7558</v>
      </c>
      <c r="AS58" s="29">
        <v>0</v>
      </c>
      <c r="AT58" s="30">
        <v>0</v>
      </c>
      <c r="AV58"/>
    </row>
    <row r="59" spans="1:48">
      <c r="A59" s="18">
        <v>220</v>
      </c>
      <c r="B59" s="30" t="s">
        <v>64</v>
      </c>
      <c r="C59" s="37">
        <f t="shared" si="4"/>
        <v>0</v>
      </c>
      <c r="D59" s="29"/>
      <c r="E59" s="29"/>
      <c r="F59" s="29"/>
      <c r="G59" s="29"/>
      <c r="H59" s="29"/>
      <c r="I59" s="29"/>
      <c r="J59" s="29"/>
      <c r="K59" s="29"/>
      <c r="L59" s="2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89">
        <v>0</v>
      </c>
      <c r="AJ59" s="90">
        <f t="shared" si="5"/>
        <v>0</v>
      </c>
      <c r="AK59" s="30"/>
      <c r="AL59" s="29">
        <v>0</v>
      </c>
      <c r="AM59" s="81">
        <f t="shared" si="6"/>
        <v>0</v>
      </c>
      <c r="AN59" s="28">
        <f t="shared" si="7"/>
        <v>0</v>
      </c>
      <c r="AO59" s="33">
        <v>0</v>
      </c>
      <c r="AP59" s="29">
        <v>0</v>
      </c>
      <c r="AQ59" s="67">
        <v>0</v>
      </c>
      <c r="AR59" s="67">
        <v>0</v>
      </c>
      <c r="AS59" s="29">
        <v>0</v>
      </c>
      <c r="AT59" s="30">
        <v>0</v>
      </c>
      <c r="AV59"/>
    </row>
    <row r="60" spans="1:48">
      <c r="A60" s="18">
        <v>230</v>
      </c>
      <c r="B60" s="30" t="s">
        <v>65</v>
      </c>
      <c r="C60" s="37">
        <f t="shared" si="4"/>
        <v>661</v>
      </c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89">
        <v>0</v>
      </c>
      <c r="AJ60" s="90">
        <f t="shared" si="5"/>
        <v>0</v>
      </c>
      <c r="AK60" s="30"/>
      <c r="AL60" s="29">
        <v>35481</v>
      </c>
      <c r="AM60" s="81">
        <f t="shared" si="6"/>
        <v>-34820</v>
      </c>
      <c r="AN60" s="28">
        <f t="shared" si="7"/>
        <v>-34820</v>
      </c>
      <c r="AO60" s="33">
        <v>0</v>
      </c>
      <c r="AP60" s="29">
        <v>-34820</v>
      </c>
      <c r="AQ60" s="67">
        <v>0</v>
      </c>
      <c r="AR60" s="67">
        <v>0</v>
      </c>
      <c r="AS60" s="29">
        <v>0</v>
      </c>
      <c r="AT60" s="30">
        <v>0</v>
      </c>
      <c r="AV60"/>
    </row>
    <row r="61" spans="1:48" ht="13.5" thickBot="1">
      <c r="A61" s="75">
        <v>999</v>
      </c>
      <c r="B61" s="30" t="s">
        <v>110</v>
      </c>
      <c r="C61" s="37">
        <f t="shared" si="4"/>
        <v>0</v>
      </c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90">
        <f t="shared" si="5"/>
        <v>0</v>
      </c>
      <c r="AK61" s="30"/>
      <c r="AL61" s="29">
        <v>0</v>
      </c>
      <c r="AM61" s="81">
        <f t="shared" si="6"/>
        <v>0</v>
      </c>
      <c r="AN61" s="28">
        <f t="shared" si="7"/>
        <v>0</v>
      </c>
      <c r="AO61" s="33">
        <v>0</v>
      </c>
      <c r="AP61" s="29">
        <v>0</v>
      </c>
      <c r="AQ61" s="67">
        <v>0</v>
      </c>
      <c r="AR61" s="67">
        <v>0</v>
      </c>
      <c r="AS61" s="29">
        <v>0</v>
      </c>
      <c r="AT61" s="30">
        <v>0</v>
      </c>
      <c r="AV61"/>
    </row>
    <row r="62" spans="1:48" ht="14.25" thickTop="1" thickBot="1">
      <c r="B62" s="32" t="s">
        <v>33</v>
      </c>
      <c r="C62" s="31">
        <f>SUM(C38:C61)</f>
        <v>3396207</v>
      </c>
      <c r="D62" s="31">
        <f t="shared" ref="D62:AO62" si="8">SUM(D38:D61)</f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85">
        <f t="shared" si="8"/>
        <v>0</v>
      </c>
      <c r="L62" s="31">
        <f t="shared" si="8"/>
        <v>90417</v>
      </c>
      <c r="M62" s="31">
        <f t="shared" si="8"/>
        <v>20853</v>
      </c>
      <c r="N62" s="31">
        <f t="shared" si="8"/>
        <v>13896</v>
      </c>
      <c r="O62" s="31">
        <f t="shared" si="8"/>
        <v>6321</v>
      </c>
      <c r="P62" s="31">
        <f t="shared" si="8"/>
        <v>140936</v>
      </c>
      <c r="Q62" s="31">
        <f t="shared" si="8"/>
        <v>102042</v>
      </c>
      <c r="R62" s="31">
        <f t="shared" si="8"/>
        <v>14630</v>
      </c>
      <c r="S62" s="31">
        <f t="shared" si="8"/>
        <v>30468</v>
      </c>
      <c r="T62" s="31">
        <f t="shared" si="8"/>
        <v>21717</v>
      </c>
      <c r="U62" s="31">
        <f t="shared" si="8"/>
        <v>38452</v>
      </c>
      <c r="V62" s="31">
        <f t="shared" si="8"/>
        <v>10143</v>
      </c>
      <c r="W62" s="31">
        <f t="shared" si="8"/>
        <v>101360</v>
      </c>
      <c r="X62" s="31">
        <f t="shared" si="8"/>
        <v>128552</v>
      </c>
      <c r="Y62" s="31">
        <f t="shared" si="8"/>
        <v>62546</v>
      </c>
      <c r="Z62" s="31">
        <f t="shared" si="8"/>
        <v>12176</v>
      </c>
      <c r="AA62" s="31">
        <f t="shared" si="8"/>
        <v>111974</v>
      </c>
      <c r="AB62" s="31">
        <f t="shared" si="8"/>
        <v>45528</v>
      </c>
      <c r="AC62" s="31">
        <f t="shared" si="8"/>
        <v>40955</v>
      </c>
      <c r="AD62" s="31">
        <f t="shared" si="8"/>
        <v>10241</v>
      </c>
      <c r="AE62" s="31">
        <f t="shared" si="8"/>
        <v>18215</v>
      </c>
      <c r="AF62" s="31">
        <f t="shared" si="8"/>
        <v>26164</v>
      </c>
      <c r="AG62" s="31">
        <f t="shared" si="8"/>
        <v>13871</v>
      </c>
      <c r="AH62" s="31">
        <f t="shared" si="8"/>
        <v>0</v>
      </c>
      <c r="AI62" s="31">
        <f t="shared" si="8"/>
        <v>0</v>
      </c>
      <c r="AJ62" s="31">
        <f t="shared" si="8"/>
        <v>1061457</v>
      </c>
      <c r="AK62" s="32">
        <f t="shared" si="8"/>
        <v>0</v>
      </c>
      <c r="AL62" s="85">
        <f t="shared" si="8"/>
        <v>392280</v>
      </c>
      <c r="AM62" s="85">
        <f t="shared" si="8"/>
        <v>1496907</v>
      </c>
      <c r="AN62" s="31">
        <f t="shared" si="8"/>
        <v>1283006</v>
      </c>
      <c r="AO62" s="31">
        <f t="shared" si="8"/>
        <v>199359</v>
      </c>
      <c r="AP62" s="86">
        <f>SUM(AP38:AP61)</f>
        <v>1083647</v>
      </c>
      <c r="AQ62" s="86">
        <f>SUM(AQ38:AQ61)</f>
        <v>201947</v>
      </c>
      <c r="AR62" s="86">
        <f>SUM(AR38:AR61)</f>
        <v>11954</v>
      </c>
      <c r="AS62" s="31">
        <f>SUM(AS38:AS61)</f>
        <v>436711</v>
      </c>
      <c r="AT62" s="104">
        <f>SUM(AT38:AT61)</f>
        <v>8852</v>
      </c>
      <c r="AV62"/>
    </row>
    <row r="63" spans="1:48" ht="13.5" thickTop="1">
      <c r="B63" s="11" t="s">
        <v>34</v>
      </c>
      <c r="C63" s="91"/>
      <c r="D63" s="84"/>
      <c r="E63" s="84"/>
      <c r="F63" s="84">
        <f>F32</f>
        <v>101636</v>
      </c>
      <c r="G63" s="84">
        <f>G32</f>
        <v>0</v>
      </c>
      <c r="H63" s="84">
        <f>H32</f>
        <v>7217</v>
      </c>
      <c r="I63" s="84">
        <f>I32</f>
        <v>300</v>
      </c>
      <c r="J63" s="84">
        <f>J32</f>
        <v>98282</v>
      </c>
      <c r="K63" s="84"/>
      <c r="L63" s="91">
        <v>266363</v>
      </c>
      <c r="M63" s="92">
        <v>56711</v>
      </c>
      <c r="N63" s="92">
        <v>60793</v>
      </c>
      <c r="O63" s="92">
        <v>7343</v>
      </c>
      <c r="P63" s="92">
        <v>171199</v>
      </c>
      <c r="Q63" s="92">
        <v>83134</v>
      </c>
      <c r="R63" s="92">
        <v>5975</v>
      </c>
      <c r="S63" s="92">
        <v>16091</v>
      </c>
      <c r="T63" s="92">
        <v>29787</v>
      </c>
      <c r="U63" s="92">
        <v>39364</v>
      </c>
      <c r="V63" s="92">
        <v>4364</v>
      </c>
      <c r="W63" s="92">
        <v>109784</v>
      </c>
      <c r="X63" s="92">
        <v>161102</v>
      </c>
      <c r="Y63" s="92">
        <v>64799</v>
      </c>
      <c r="Z63" s="92">
        <v>12994</v>
      </c>
      <c r="AA63" s="92">
        <v>64023</v>
      </c>
      <c r="AB63" s="92">
        <v>106546</v>
      </c>
      <c r="AC63" s="92">
        <v>92852</v>
      </c>
      <c r="AD63" s="92">
        <v>55633</v>
      </c>
      <c r="AE63" s="92">
        <v>19875</v>
      </c>
      <c r="AF63" s="92">
        <v>33799</v>
      </c>
      <c r="AG63" s="92">
        <v>-13871</v>
      </c>
      <c r="AH63" s="92">
        <v>0</v>
      </c>
      <c r="AI63" s="92">
        <v>0</v>
      </c>
      <c r="AJ63" s="93">
        <f>SUM(L63:AI63)</f>
        <v>1448660</v>
      </c>
      <c r="AK63" s="93">
        <f>SUM(C63:AI63)</f>
        <v>1656095</v>
      </c>
      <c r="AV63"/>
    </row>
    <row r="64" spans="1:48" ht="13.5" thickBot="1">
      <c r="B64" s="11" t="s">
        <v>52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24145</v>
      </c>
      <c r="M64" s="37">
        <v>1340</v>
      </c>
      <c r="N64" s="37">
        <v>1807</v>
      </c>
      <c r="O64" s="37">
        <v>688</v>
      </c>
      <c r="P64" s="37">
        <v>10454</v>
      </c>
      <c r="Q64" s="37">
        <v>8904</v>
      </c>
      <c r="R64" s="37">
        <v>572</v>
      </c>
      <c r="S64" s="37">
        <v>605</v>
      </c>
      <c r="T64" s="37">
        <v>6261</v>
      </c>
      <c r="U64" s="37">
        <v>11387</v>
      </c>
      <c r="V64" s="37">
        <v>0</v>
      </c>
      <c r="W64" s="37">
        <v>3557</v>
      </c>
      <c r="X64" s="37">
        <v>58633</v>
      </c>
      <c r="Y64" s="37">
        <v>14061</v>
      </c>
      <c r="Z64" s="37">
        <v>408</v>
      </c>
      <c r="AA64" s="37">
        <v>4961</v>
      </c>
      <c r="AB64" s="37">
        <v>15385</v>
      </c>
      <c r="AC64" s="37">
        <v>51273</v>
      </c>
      <c r="AD64" s="37">
        <v>31535</v>
      </c>
      <c r="AE64" s="37">
        <v>6211</v>
      </c>
      <c r="AF64" s="37">
        <v>10947</v>
      </c>
      <c r="AG64" s="37">
        <v>0</v>
      </c>
      <c r="AH64" s="37">
        <v>0</v>
      </c>
      <c r="AI64" s="37">
        <v>0</v>
      </c>
      <c r="AJ64" s="30">
        <f t="shared" ref="AJ64:AJ71" si="9">SUM(L64:AI64)</f>
        <v>263134</v>
      </c>
      <c r="AK64" s="30">
        <f t="shared" ref="AK64:AK71" si="10">SUM(C64:AI64)</f>
        <v>263134</v>
      </c>
      <c r="AV64"/>
    </row>
    <row r="65" spans="2:49" ht="13.5" thickTop="1">
      <c r="B65" s="11" t="s">
        <v>53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24145</v>
      </c>
      <c r="M65" s="37">
        <v>1340</v>
      </c>
      <c r="N65" s="37">
        <v>1807</v>
      </c>
      <c r="O65" s="37">
        <v>688</v>
      </c>
      <c r="P65" s="37">
        <v>10454</v>
      </c>
      <c r="Q65" s="37">
        <v>8904</v>
      </c>
      <c r="R65" s="37">
        <v>572</v>
      </c>
      <c r="S65" s="37">
        <v>605</v>
      </c>
      <c r="T65" s="37">
        <v>6261</v>
      </c>
      <c r="U65" s="37">
        <v>11387</v>
      </c>
      <c r="V65" s="37">
        <v>0</v>
      </c>
      <c r="W65" s="37">
        <v>3557</v>
      </c>
      <c r="X65" s="37">
        <v>58633</v>
      </c>
      <c r="Y65" s="37">
        <v>14061</v>
      </c>
      <c r="Z65" s="37">
        <v>408</v>
      </c>
      <c r="AA65" s="37">
        <v>4961</v>
      </c>
      <c r="AB65" s="37">
        <v>15385</v>
      </c>
      <c r="AC65" s="37">
        <v>51273</v>
      </c>
      <c r="AD65" s="37">
        <v>31535</v>
      </c>
      <c r="AE65" s="37">
        <v>6211</v>
      </c>
      <c r="AF65" s="37">
        <v>10947</v>
      </c>
      <c r="AG65" s="37">
        <v>0</v>
      </c>
      <c r="AH65" s="37">
        <v>0</v>
      </c>
      <c r="AI65" s="37">
        <v>0</v>
      </c>
      <c r="AJ65" s="30">
        <f t="shared" si="9"/>
        <v>263134</v>
      </c>
      <c r="AK65" s="30">
        <f t="shared" si="10"/>
        <v>263134</v>
      </c>
      <c r="AM65" s="12" t="s">
        <v>35</v>
      </c>
      <c r="AN65" s="17"/>
      <c r="AO65" s="17"/>
      <c r="AP65" s="17"/>
      <c r="AQ65" s="105">
        <f>AJ63</f>
        <v>1448660</v>
      </c>
      <c r="AS65" s="12" t="s">
        <v>36</v>
      </c>
      <c r="AT65" s="17"/>
      <c r="AU65" s="17"/>
      <c r="AV65" s="105">
        <f>AM62</f>
        <v>1496907</v>
      </c>
    </row>
    <row r="66" spans="2:49">
      <c r="B66" s="11" t="s">
        <v>37</v>
      </c>
      <c r="C66" s="28"/>
      <c r="D66" s="29"/>
      <c r="E66" s="29"/>
      <c r="F66" s="29"/>
      <c r="G66" s="29"/>
      <c r="H66" s="29"/>
      <c r="I66" s="29"/>
      <c r="J66" s="29"/>
      <c r="K66" s="29"/>
      <c r="L66" s="28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0">
        <f t="shared" si="9"/>
        <v>0</v>
      </c>
      <c r="AK66" s="30">
        <f t="shared" si="10"/>
        <v>0</v>
      </c>
      <c r="AM66" s="18" t="s">
        <v>38</v>
      </c>
      <c r="AN66" s="19"/>
      <c r="AO66" s="19"/>
      <c r="AP66" s="19"/>
      <c r="AQ66" s="81">
        <f>J63</f>
        <v>98282</v>
      </c>
      <c r="AS66" s="18" t="s">
        <v>39</v>
      </c>
      <c r="AT66" s="19"/>
      <c r="AU66" s="19"/>
      <c r="AV66" s="81">
        <f>AS62</f>
        <v>436711</v>
      </c>
    </row>
    <row r="67" spans="2:49" s="20" customFormat="1" ht="11.25" customHeight="1">
      <c r="B67" s="11" t="s">
        <v>40</v>
      </c>
      <c r="C67" s="94"/>
      <c r="D67" s="95"/>
      <c r="E67" s="95"/>
      <c r="F67" s="95"/>
      <c r="G67" s="95"/>
      <c r="H67" s="95"/>
      <c r="I67" s="95"/>
      <c r="J67" s="95"/>
      <c r="K67" s="95"/>
      <c r="L67" s="94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30">
        <f t="shared" si="9"/>
        <v>0</v>
      </c>
      <c r="AK67" s="30">
        <f t="shared" si="10"/>
        <v>0</v>
      </c>
      <c r="AL67" s="1"/>
      <c r="AM67" s="18" t="s">
        <v>41</v>
      </c>
      <c r="AN67" s="15"/>
      <c r="AO67" s="15"/>
      <c r="AP67" s="15"/>
      <c r="AQ67" s="82">
        <f>I63</f>
        <v>300</v>
      </c>
      <c r="AS67" s="18" t="s">
        <v>42</v>
      </c>
      <c r="AT67" s="19"/>
      <c r="AU67" s="19"/>
      <c r="AV67" s="82">
        <f>AT62</f>
        <v>8852</v>
      </c>
      <c r="AW67"/>
    </row>
    <row r="68" spans="2:49">
      <c r="B68" s="11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8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30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0">
        <f t="shared" si="9"/>
        <v>30</v>
      </c>
      <c r="AK68" s="30">
        <f t="shared" si="10"/>
        <v>30</v>
      </c>
      <c r="AL68" s="1"/>
      <c r="AM68" s="18" t="s">
        <v>44</v>
      </c>
      <c r="AN68" s="19"/>
      <c r="AO68" s="19"/>
      <c r="AP68" s="19"/>
      <c r="AQ68" s="81">
        <f>H63+F63</f>
        <v>108853</v>
      </c>
      <c r="AS68" s="18" t="s">
        <v>45</v>
      </c>
      <c r="AT68" s="19"/>
      <c r="AU68" s="19"/>
      <c r="AV68" s="81">
        <f>AL62</f>
        <v>392280</v>
      </c>
    </row>
    <row r="69" spans="2:49">
      <c r="B69" s="11" t="s">
        <v>46</v>
      </c>
      <c r="C69" s="28"/>
      <c r="D69" s="29"/>
      <c r="E69" s="29"/>
      <c r="F69" s="29"/>
      <c r="G69" s="29"/>
      <c r="H69" s="29"/>
      <c r="I69" s="29"/>
      <c r="J69" s="29"/>
      <c r="K69" s="29"/>
      <c r="L69" s="2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0">
        <f t="shared" si="9"/>
        <v>0</v>
      </c>
      <c r="AK69" s="30">
        <f t="shared" si="10"/>
        <v>0</v>
      </c>
      <c r="AL69" s="1"/>
      <c r="AM69" s="18" t="s">
        <v>47</v>
      </c>
      <c r="AN69" s="19"/>
      <c r="AO69" s="19"/>
      <c r="AP69" s="19"/>
      <c r="AQ69" s="81">
        <f>G63</f>
        <v>0</v>
      </c>
      <c r="AS69" s="18" t="s">
        <v>48</v>
      </c>
      <c r="AT69" s="19"/>
      <c r="AU69" s="19"/>
      <c r="AV69" s="81">
        <f>AL32</f>
        <v>678655</v>
      </c>
    </row>
    <row r="70" spans="2:49" ht="13.5" thickBot="1">
      <c r="B70" s="11" t="s">
        <v>49</v>
      </c>
      <c r="C70" s="97"/>
      <c r="D70" s="98"/>
      <c r="E70" s="98"/>
      <c r="F70" s="98"/>
      <c r="G70" s="98"/>
      <c r="H70" s="98"/>
      <c r="I70" s="98"/>
      <c r="J70" s="98"/>
      <c r="K70" s="98"/>
      <c r="L70" s="97">
        <v>242218</v>
      </c>
      <c r="M70" s="99">
        <v>55371</v>
      </c>
      <c r="N70" s="99">
        <v>58986</v>
      </c>
      <c r="O70" s="99">
        <v>6655</v>
      </c>
      <c r="P70" s="99">
        <v>160745</v>
      </c>
      <c r="Q70" s="99">
        <v>74230</v>
      </c>
      <c r="R70" s="99">
        <v>5403</v>
      </c>
      <c r="S70" s="99">
        <v>15486</v>
      </c>
      <c r="T70" s="99">
        <v>23526</v>
      </c>
      <c r="U70" s="99">
        <v>27977</v>
      </c>
      <c r="V70" s="99">
        <v>4364</v>
      </c>
      <c r="W70" s="99">
        <v>106227</v>
      </c>
      <c r="X70" s="99">
        <v>102469</v>
      </c>
      <c r="Y70" s="99">
        <v>50738</v>
      </c>
      <c r="Z70" s="99">
        <v>12586</v>
      </c>
      <c r="AA70" s="99">
        <v>59062</v>
      </c>
      <c r="AB70" s="99">
        <v>91161</v>
      </c>
      <c r="AC70" s="99">
        <v>41549</v>
      </c>
      <c r="AD70" s="99">
        <v>24098</v>
      </c>
      <c r="AE70" s="99">
        <v>13664</v>
      </c>
      <c r="AF70" s="99">
        <v>22852</v>
      </c>
      <c r="AG70" s="99">
        <v>-13871</v>
      </c>
      <c r="AH70" s="99">
        <v>0</v>
      </c>
      <c r="AI70" s="99">
        <v>0</v>
      </c>
      <c r="AJ70" s="100">
        <f t="shared" si="9"/>
        <v>1185496</v>
      </c>
      <c r="AK70" s="100">
        <f t="shared" si="10"/>
        <v>1185496</v>
      </c>
      <c r="AL70" s="1"/>
      <c r="AM70" s="18"/>
      <c r="AN70" s="19"/>
      <c r="AO70" s="19"/>
      <c r="AP70" s="19"/>
      <c r="AQ70" s="81"/>
      <c r="AS70" s="18"/>
      <c r="AT70" s="19"/>
      <c r="AU70" s="19"/>
      <c r="AV70" s="81"/>
    </row>
    <row r="71" spans="2:49" ht="14.25" thickTop="1" thickBot="1">
      <c r="B71" s="57" t="s">
        <v>50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>
        <v>408948</v>
      </c>
      <c r="M71" s="103">
        <v>74736</v>
      </c>
      <c r="N71" s="103">
        <v>18019</v>
      </c>
      <c r="O71" s="103">
        <v>3287</v>
      </c>
      <c r="P71" s="103">
        <v>129106</v>
      </c>
      <c r="Q71" s="103">
        <v>169110</v>
      </c>
      <c r="R71" s="103">
        <v>6225</v>
      </c>
      <c r="S71" s="103">
        <v>1459</v>
      </c>
      <c r="T71" s="103">
        <v>62827</v>
      </c>
      <c r="U71" s="103">
        <v>185438</v>
      </c>
      <c r="V71" s="103">
        <v>0</v>
      </c>
      <c r="W71" s="103">
        <v>140808</v>
      </c>
      <c r="X71" s="103">
        <v>832815</v>
      </c>
      <c r="Y71" s="103">
        <v>152292</v>
      </c>
      <c r="Z71" s="103">
        <v>13482</v>
      </c>
      <c r="AA71" s="103">
        <v>141596</v>
      </c>
      <c r="AB71" s="103">
        <v>150411</v>
      </c>
      <c r="AC71" s="103">
        <v>0</v>
      </c>
      <c r="AD71" s="103">
        <v>0</v>
      </c>
      <c r="AE71" s="103">
        <v>3646</v>
      </c>
      <c r="AF71" s="103">
        <v>180078</v>
      </c>
      <c r="AG71" s="103">
        <v>0</v>
      </c>
      <c r="AH71" s="103">
        <v>0</v>
      </c>
      <c r="AI71" s="103">
        <v>0</v>
      </c>
      <c r="AJ71" s="104">
        <f t="shared" si="9"/>
        <v>2674283</v>
      </c>
      <c r="AK71" s="83">
        <f t="shared" si="10"/>
        <v>2674283</v>
      </c>
      <c r="AL71" s="1"/>
      <c r="AM71" s="41" t="s">
        <v>51</v>
      </c>
      <c r="AN71" s="26"/>
      <c r="AO71" s="26"/>
      <c r="AP71" s="26"/>
      <c r="AQ71" s="83">
        <f>AQ65+AQ66+AQ67+AQ68+AQ69</f>
        <v>1656095</v>
      </c>
      <c r="AS71" s="41" t="s">
        <v>51</v>
      </c>
      <c r="AT71" s="26"/>
      <c r="AU71" s="26"/>
      <c r="AV71" s="83">
        <f>AV65+AV66+AV67+AV68-AV69</f>
        <v>1656095</v>
      </c>
    </row>
    <row r="72" spans="2:49" ht="13.5" thickTop="1"/>
  </sheetData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W74"/>
  <sheetViews>
    <sheetView topLeftCell="AG47" workbookViewId="0">
      <selection activeCell="AQ74" sqref="AQ74"/>
    </sheetView>
  </sheetViews>
  <sheetFormatPr baseColWidth="10" defaultColWidth="11.42578125" defaultRowHeight="12.75"/>
  <cols>
    <col min="1" max="1" width="9.140625" customWidth="1"/>
    <col min="2" max="2" width="37.7109375" customWidth="1"/>
    <col min="3" max="3" width="10.85546875" customWidth="1"/>
    <col min="4" max="10" width="9.7109375" customWidth="1"/>
    <col min="11" max="11" width="13.7109375" customWidth="1"/>
    <col min="12" max="35" width="12.7109375" customWidth="1"/>
    <col min="36" max="37" width="12.7109375" style="1" customWidth="1"/>
    <col min="38" max="46" width="9.7109375" customWidth="1"/>
    <col min="47" max="47" width="14.7109375" customWidth="1"/>
    <col min="48" max="48" width="9.7109375" style="25" customWidth="1"/>
    <col min="257" max="257" width="9.140625" customWidth="1"/>
    <col min="258" max="258" width="37.7109375" customWidth="1"/>
    <col min="259" max="259" width="10.85546875" customWidth="1"/>
    <col min="260" max="266" width="9.7109375" customWidth="1"/>
    <col min="267" max="267" width="13.7109375" customWidth="1"/>
    <col min="268" max="293" width="12.7109375" customWidth="1"/>
    <col min="294" max="302" width="9.7109375" customWidth="1"/>
    <col min="303" max="303" width="14.7109375" customWidth="1"/>
    <col min="304" max="304" width="9.7109375" customWidth="1"/>
    <col min="513" max="513" width="9.140625" customWidth="1"/>
    <col min="514" max="514" width="37.7109375" customWidth="1"/>
    <col min="515" max="515" width="10.85546875" customWidth="1"/>
    <col min="516" max="522" width="9.7109375" customWidth="1"/>
    <col min="523" max="523" width="13.7109375" customWidth="1"/>
    <col min="524" max="549" width="12.7109375" customWidth="1"/>
    <col min="550" max="558" width="9.7109375" customWidth="1"/>
    <col min="559" max="559" width="14.7109375" customWidth="1"/>
    <col min="560" max="560" width="9.7109375" customWidth="1"/>
    <col min="769" max="769" width="9.140625" customWidth="1"/>
    <col min="770" max="770" width="37.7109375" customWidth="1"/>
    <col min="771" max="771" width="10.85546875" customWidth="1"/>
    <col min="772" max="778" width="9.7109375" customWidth="1"/>
    <col min="779" max="779" width="13.7109375" customWidth="1"/>
    <col min="780" max="805" width="12.7109375" customWidth="1"/>
    <col min="806" max="814" width="9.7109375" customWidth="1"/>
    <col min="815" max="815" width="14.7109375" customWidth="1"/>
    <col min="816" max="816" width="9.7109375" customWidth="1"/>
    <col min="1025" max="1025" width="9.140625" customWidth="1"/>
    <col min="1026" max="1026" width="37.7109375" customWidth="1"/>
    <col min="1027" max="1027" width="10.85546875" customWidth="1"/>
    <col min="1028" max="1034" width="9.7109375" customWidth="1"/>
    <col min="1035" max="1035" width="13.7109375" customWidth="1"/>
    <col min="1036" max="1061" width="12.7109375" customWidth="1"/>
    <col min="1062" max="1070" width="9.7109375" customWidth="1"/>
    <col min="1071" max="1071" width="14.7109375" customWidth="1"/>
    <col min="1072" max="1072" width="9.7109375" customWidth="1"/>
    <col min="1281" max="1281" width="9.140625" customWidth="1"/>
    <col min="1282" max="1282" width="37.7109375" customWidth="1"/>
    <col min="1283" max="1283" width="10.85546875" customWidth="1"/>
    <col min="1284" max="1290" width="9.7109375" customWidth="1"/>
    <col min="1291" max="1291" width="13.7109375" customWidth="1"/>
    <col min="1292" max="1317" width="12.7109375" customWidth="1"/>
    <col min="1318" max="1326" width="9.7109375" customWidth="1"/>
    <col min="1327" max="1327" width="14.7109375" customWidth="1"/>
    <col min="1328" max="1328" width="9.7109375" customWidth="1"/>
    <col min="1537" max="1537" width="9.140625" customWidth="1"/>
    <col min="1538" max="1538" width="37.7109375" customWidth="1"/>
    <col min="1539" max="1539" width="10.85546875" customWidth="1"/>
    <col min="1540" max="1546" width="9.7109375" customWidth="1"/>
    <col min="1547" max="1547" width="13.7109375" customWidth="1"/>
    <col min="1548" max="1573" width="12.7109375" customWidth="1"/>
    <col min="1574" max="1582" width="9.7109375" customWidth="1"/>
    <col min="1583" max="1583" width="14.7109375" customWidth="1"/>
    <col min="1584" max="1584" width="9.7109375" customWidth="1"/>
    <col min="1793" max="1793" width="9.140625" customWidth="1"/>
    <col min="1794" max="1794" width="37.7109375" customWidth="1"/>
    <col min="1795" max="1795" width="10.85546875" customWidth="1"/>
    <col min="1796" max="1802" width="9.7109375" customWidth="1"/>
    <col min="1803" max="1803" width="13.7109375" customWidth="1"/>
    <col min="1804" max="1829" width="12.7109375" customWidth="1"/>
    <col min="1830" max="1838" width="9.7109375" customWidth="1"/>
    <col min="1839" max="1839" width="14.7109375" customWidth="1"/>
    <col min="1840" max="1840" width="9.7109375" customWidth="1"/>
    <col min="2049" max="2049" width="9.140625" customWidth="1"/>
    <col min="2050" max="2050" width="37.7109375" customWidth="1"/>
    <col min="2051" max="2051" width="10.85546875" customWidth="1"/>
    <col min="2052" max="2058" width="9.7109375" customWidth="1"/>
    <col min="2059" max="2059" width="13.7109375" customWidth="1"/>
    <col min="2060" max="2085" width="12.7109375" customWidth="1"/>
    <col min="2086" max="2094" width="9.7109375" customWidth="1"/>
    <col min="2095" max="2095" width="14.7109375" customWidth="1"/>
    <col min="2096" max="2096" width="9.7109375" customWidth="1"/>
    <col min="2305" max="2305" width="9.140625" customWidth="1"/>
    <col min="2306" max="2306" width="37.7109375" customWidth="1"/>
    <col min="2307" max="2307" width="10.85546875" customWidth="1"/>
    <col min="2308" max="2314" width="9.7109375" customWidth="1"/>
    <col min="2315" max="2315" width="13.7109375" customWidth="1"/>
    <col min="2316" max="2341" width="12.7109375" customWidth="1"/>
    <col min="2342" max="2350" width="9.7109375" customWidth="1"/>
    <col min="2351" max="2351" width="14.7109375" customWidth="1"/>
    <col min="2352" max="2352" width="9.7109375" customWidth="1"/>
    <col min="2561" max="2561" width="9.140625" customWidth="1"/>
    <col min="2562" max="2562" width="37.7109375" customWidth="1"/>
    <col min="2563" max="2563" width="10.85546875" customWidth="1"/>
    <col min="2564" max="2570" width="9.7109375" customWidth="1"/>
    <col min="2571" max="2571" width="13.7109375" customWidth="1"/>
    <col min="2572" max="2597" width="12.7109375" customWidth="1"/>
    <col min="2598" max="2606" width="9.7109375" customWidth="1"/>
    <col min="2607" max="2607" width="14.7109375" customWidth="1"/>
    <col min="2608" max="2608" width="9.7109375" customWidth="1"/>
    <col min="2817" max="2817" width="9.140625" customWidth="1"/>
    <col min="2818" max="2818" width="37.7109375" customWidth="1"/>
    <col min="2819" max="2819" width="10.85546875" customWidth="1"/>
    <col min="2820" max="2826" width="9.7109375" customWidth="1"/>
    <col min="2827" max="2827" width="13.7109375" customWidth="1"/>
    <col min="2828" max="2853" width="12.7109375" customWidth="1"/>
    <col min="2854" max="2862" width="9.7109375" customWidth="1"/>
    <col min="2863" max="2863" width="14.7109375" customWidth="1"/>
    <col min="2864" max="2864" width="9.7109375" customWidth="1"/>
    <col min="3073" max="3073" width="9.140625" customWidth="1"/>
    <col min="3074" max="3074" width="37.7109375" customWidth="1"/>
    <col min="3075" max="3075" width="10.85546875" customWidth="1"/>
    <col min="3076" max="3082" width="9.7109375" customWidth="1"/>
    <col min="3083" max="3083" width="13.7109375" customWidth="1"/>
    <col min="3084" max="3109" width="12.7109375" customWidth="1"/>
    <col min="3110" max="3118" width="9.7109375" customWidth="1"/>
    <col min="3119" max="3119" width="14.7109375" customWidth="1"/>
    <col min="3120" max="3120" width="9.7109375" customWidth="1"/>
    <col min="3329" max="3329" width="9.140625" customWidth="1"/>
    <col min="3330" max="3330" width="37.7109375" customWidth="1"/>
    <col min="3331" max="3331" width="10.85546875" customWidth="1"/>
    <col min="3332" max="3338" width="9.7109375" customWidth="1"/>
    <col min="3339" max="3339" width="13.7109375" customWidth="1"/>
    <col min="3340" max="3365" width="12.7109375" customWidth="1"/>
    <col min="3366" max="3374" width="9.7109375" customWidth="1"/>
    <col min="3375" max="3375" width="14.7109375" customWidth="1"/>
    <col min="3376" max="3376" width="9.7109375" customWidth="1"/>
    <col min="3585" max="3585" width="9.140625" customWidth="1"/>
    <col min="3586" max="3586" width="37.7109375" customWidth="1"/>
    <col min="3587" max="3587" width="10.85546875" customWidth="1"/>
    <col min="3588" max="3594" width="9.7109375" customWidth="1"/>
    <col min="3595" max="3595" width="13.7109375" customWidth="1"/>
    <col min="3596" max="3621" width="12.7109375" customWidth="1"/>
    <col min="3622" max="3630" width="9.7109375" customWidth="1"/>
    <col min="3631" max="3631" width="14.7109375" customWidth="1"/>
    <col min="3632" max="3632" width="9.7109375" customWidth="1"/>
    <col min="3841" max="3841" width="9.140625" customWidth="1"/>
    <col min="3842" max="3842" width="37.7109375" customWidth="1"/>
    <col min="3843" max="3843" width="10.85546875" customWidth="1"/>
    <col min="3844" max="3850" width="9.7109375" customWidth="1"/>
    <col min="3851" max="3851" width="13.7109375" customWidth="1"/>
    <col min="3852" max="3877" width="12.7109375" customWidth="1"/>
    <col min="3878" max="3886" width="9.7109375" customWidth="1"/>
    <col min="3887" max="3887" width="14.7109375" customWidth="1"/>
    <col min="3888" max="3888" width="9.7109375" customWidth="1"/>
    <col min="4097" max="4097" width="9.140625" customWidth="1"/>
    <col min="4098" max="4098" width="37.7109375" customWidth="1"/>
    <col min="4099" max="4099" width="10.85546875" customWidth="1"/>
    <col min="4100" max="4106" width="9.7109375" customWidth="1"/>
    <col min="4107" max="4107" width="13.7109375" customWidth="1"/>
    <col min="4108" max="4133" width="12.7109375" customWidth="1"/>
    <col min="4134" max="4142" width="9.7109375" customWidth="1"/>
    <col min="4143" max="4143" width="14.7109375" customWidth="1"/>
    <col min="4144" max="4144" width="9.7109375" customWidth="1"/>
    <col min="4353" max="4353" width="9.140625" customWidth="1"/>
    <col min="4354" max="4354" width="37.7109375" customWidth="1"/>
    <col min="4355" max="4355" width="10.85546875" customWidth="1"/>
    <col min="4356" max="4362" width="9.7109375" customWidth="1"/>
    <col min="4363" max="4363" width="13.7109375" customWidth="1"/>
    <col min="4364" max="4389" width="12.7109375" customWidth="1"/>
    <col min="4390" max="4398" width="9.7109375" customWidth="1"/>
    <col min="4399" max="4399" width="14.7109375" customWidth="1"/>
    <col min="4400" max="4400" width="9.7109375" customWidth="1"/>
    <col min="4609" max="4609" width="9.140625" customWidth="1"/>
    <col min="4610" max="4610" width="37.7109375" customWidth="1"/>
    <col min="4611" max="4611" width="10.85546875" customWidth="1"/>
    <col min="4612" max="4618" width="9.7109375" customWidth="1"/>
    <col min="4619" max="4619" width="13.7109375" customWidth="1"/>
    <col min="4620" max="4645" width="12.7109375" customWidth="1"/>
    <col min="4646" max="4654" width="9.7109375" customWidth="1"/>
    <col min="4655" max="4655" width="14.7109375" customWidth="1"/>
    <col min="4656" max="4656" width="9.7109375" customWidth="1"/>
    <col min="4865" max="4865" width="9.140625" customWidth="1"/>
    <col min="4866" max="4866" width="37.7109375" customWidth="1"/>
    <col min="4867" max="4867" width="10.85546875" customWidth="1"/>
    <col min="4868" max="4874" width="9.7109375" customWidth="1"/>
    <col min="4875" max="4875" width="13.7109375" customWidth="1"/>
    <col min="4876" max="4901" width="12.7109375" customWidth="1"/>
    <col min="4902" max="4910" width="9.7109375" customWidth="1"/>
    <col min="4911" max="4911" width="14.7109375" customWidth="1"/>
    <col min="4912" max="4912" width="9.7109375" customWidth="1"/>
    <col min="5121" max="5121" width="9.140625" customWidth="1"/>
    <col min="5122" max="5122" width="37.7109375" customWidth="1"/>
    <col min="5123" max="5123" width="10.85546875" customWidth="1"/>
    <col min="5124" max="5130" width="9.7109375" customWidth="1"/>
    <col min="5131" max="5131" width="13.7109375" customWidth="1"/>
    <col min="5132" max="5157" width="12.7109375" customWidth="1"/>
    <col min="5158" max="5166" width="9.7109375" customWidth="1"/>
    <col min="5167" max="5167" width="14.7109375" customWidth="1"/>
    <col min="5168" max="5168" width="9.7109375" customWidth="1"/>
    <col min="5377" max="5377" width="9.140625" customWidth="1"/>
    <col min="5378" max="5378" width="37.7109375" customWidth="1"/>
    <col min="5379" max="5379" width="10.85546875" customWidth="1"/>
    <col min="5380" max="5386" width="9.7109375" customWidth="1"/>
    <col min="5387" max="5387" width="13.7109375" customWidth="1"/>
    <col min="5388" max="5413" width="12.7109375" customWidth="1"/>
    <col min="5414" max="5422" width="9.7109375" customWidth="1"/>
    <col min="5423" max="5423" width="14.7109375" customWidth="1"/>
    <col min="5424" max="5424" width="9.7109375" customWidth="1"/>
    <col min="5633" max="5633" width="9.140625" customWidth="1"/>
    <col min="5634" max="5634" width="37.7109375" customWidth="1"/>
    <col min="5635" max="5635" width="10.85546875" customWidth="1"/>
    <col min="5636" max="5642" width="9.7109375" customWidth="1"/>
    <col min="5643" max="5643" width="13.7109375" customWidth="1"/>
    <col min="5644" max="5669" width="12.7109375" customWidth="1"/>
    <col min="5670" max="5678" width="9.7109375" customWidth="1"/>
    <col min="5679" max="5679" width="14.7109375" customWidth="1"/>
    <col min="5680" max="5680" width="9.7109375" customWidth="1"/>
    <col min="5889" max="5889" width="9.140625" customWidth="1"/>
    <col min="5890" max="5890" width="37.7109375" customWidth="1"/>
    <col min="5891" max="5891" width="10.85546875" customWidth="1"/>
    <col min="5892" max="5898" width="9.7109375" customWidth="1"/>
    <col min="5899" max="5899" width="13.7109375" customWidth="1"/>
    <col min="5900" max="5925" width="12.7109375" customWidth="1"/>
    <col min="5926" max="5934" width="9.7109375" customWidth="1"/>
    <col min="5935" max="5935" width="14.7109375" customWidth="1"/>
    <col min="5936" max="5936" width="9.7109375" customWidth="1"/>
    <col min="6145" max="6145" width="9.140625" customWidth="1"/>
    <col min="6146" max="6146" width="37.7109375" customWidth="1"/>
    <col min="6147" max="6147" width="10.85546875" customWidth="1"/>
    <col min="6148" max="6154" width="9.7109375" customWidth="1"/>
    <col min="6155" max="6155" width="13.7109375" customWidth="1"/>
    <col min="6156" max="6181" width="12.7109375" customWidth="1"/>
    <col min="6182" max="6190" width="9.7109375" customWidth="1"/>
    <col min="6191" max="6191" width="14.7109375" customWidth="1"/>
    <col min="6192" max="6192" width="9.7109375" customWidth="1"/>
    <col min="6401" max="6401" width="9.140625" customWidth="1"/>
    <col min="6402" max="6402" width="37.7109375" customWidth="1"/>
    <col min="6403" max="6403" width="10.85546875" customWidth="1"/>
    <col min="6404" max="6410" width="9.7109375" customWidth="1"/>
    <col min="6411" max="6411" width="13.7109375" customWidth="1"/>
    <col min="6412" max="6437" width="12.7109375" customWidth="1"/>
    <col min="6438" max="6446" width="9.7109375" customWidth="1"/>
    <col min="6447" max="6447" width="14.7109375" customWidth="1"/>
    <col min="6448" max="6448" width="9.7109375" customWidth="1"/>
    <col min="6657" max="6657" width="9.140625" customWidth="1"/>
    <col min="6658" max="6658" width="37.7109375" customWidth="1"/>
    <col min="6659" max="6659" width="10.85546875" customWidth="1"/>
    <col min="6660" max="6666" width="9.7109375" customWidth="1"/>
    <col min="6667" max="6667" width="13.7109375" customWidth="1"/>
    <col min="6668" max="6693" width="12.7109375" customWidth="1"/>
    <col min="6694" max="6702" width="9.7109375" customWidth="1"/>
    <col min="6703" max="6703" width="14.7109375" customWidth="1"/>
    <col min="6704" max="6704" width="9.7109375" customWidth="1"/>
    <col min="6913" max="6913" width="9.140625" customWidth="1"/>
    <col min="6914" max="6914" width="37.7109375" customWidth="1"/>
    <col min="6915" max="6915" width="10.85546875" customWidth="1"/>
    <col min="6916" max="6922" width="9.7109375" customWidth="1"/>
    <col min="6923" max="6923" width="13.7109375" customWidth="1"/>
    <col min="6924" max="6949" width="12.7109375" customWidth="1"/>
    <col min="6950" max="6958" width="9.7109375" customWidth="1"/>
    <col min="6959" max="6959" width="14.7109375" customWidth="1"/>
    <col min="6960" max="6960" width="9.7109375" customWidth="1"/>
    <col min="7169" max="7169" width="9.140625" customWidth="1"/>
    <col min="7170" max="7170" width="37.7109375" customWidth="1"/>
    <col min="7171" max="7171" width="10.85546875" customWidth="1"/>
    <col min="7172" max="7178" width="9.7109375" customWidth="1"/>
    <col min="7179" max="7179" width="13.7109375" customWidth="1"/>
    <col min="7180" max="7205" width="12.7109375" customWidth="1"/>
    <col min="7206" max="7214" width="9.7109375" customWidth="1"/>
    <col min="7215" max="7215" width="14.7109375" customWidth="1"/>
    <col min="7216" max="7216" width="9.7109375" customWidth="1"/>
    <col min="7425" max="7425" width="9.140625" customWidth="1"/>
    <col min="7426" max="7426" width="37.7109375" customWidth="1"/>
    <col min="7427" max="7427" width="10.85546875" customWidth="1"/>
    <col min="7428" max="7434" width="9.7109375" customWidth="1"/>
    <col min="7435" max="7435" width="13.7109375" customWidth="1"/>
    <col min="7436" max="7461" width="12.7109375" customWidth="1"/>
    <col min="7462" max="7470" width="9.7109375" customWidth="1"/>
    <col min="7471" max="7471" width="14.7109375" customWidth="1"/>
    <col min="7472" max="7472" width="9.7109375" customWidth="1"/>
    <col min="7681" max="7681" width="9.140625" customWidth="1"/>
    <col min="7682" max="7682" width="37.7109375" customWidth="1"/>
    <col min="7683" max="7683" width="10.85546875" customWidth="1"/>
    <col min="7684" max="7690" width="9.7109375" customWidth="1"/>
    <col min="7691" max="7691" width="13.7109375" customWidth="1"/>
    <col min="7692" max="7717" width="12.7109375" customWidth="1"/>
    <col min="7718" max="7726" width="9.7109375" customWidth="1"/>
    <col min="7727" max="7727" width="14.7109375" customWidth="1"/>
    <col min="7728" max="7728" width="9.7109375" customWidth="1"/>
    <col min="7937" max="7937" width="9.140625" customWidth="1"/>
    <col min="7938" max="7938" width="37.7109375" customWidth="1"/>
    <col min="7939" max="7939" width="10.85546875" customWidth="1"/>
    <col min="7940" max="7946" width="9.7109375" customWidth="1"/>
    <col min="7947" max="7947" width="13.7109375" customWidth="1"/>
    <col min="7948" max="7973" width="12.7109375" customWidth="1"/>
    <col min="7974" max="7982" width="9.7109375" customWidth="1"/>
    <col min="7983" max="7983" width="14.7109375" customWidth="1"/>
    <col min="7984" max="7984" width="9.7109375" customWidth="1"/>
    <col min="8193" max="8193" width="9.140625" customWidth="1"/>
    <col min="8194" max="8194" width="37.7109375" customWidth="1"/>
    <col min="8195" max="8195" width="10.85546875" customWidth="1"/>
    <col min="8196" max="8202" width="9.7109375" customWidth="1"/>
    <col min="8203" max="8203" width="13.7109375" customWidth="1"/>
    <col min="8204" max="8229" width="12.7109375" customWidth="1"/>
    <col min="8230" max="8238" width="9.7109375" customWidth="1"/>
    <col min="8239" max="8239" width="14.7109375" customWidth="1"/>
    <col min="8240" max="8240" width="9.7109375" customWidth="1"/>
    <col min="8449" max="8449" width="9.140625" customWidth="1"/>
    <col min="8450" max="8450" width="37.7109375" customWidth="1"/>
    <col min="8451" max="8451" width="10.85546875" customWidth="1"/>
    <col min="8452" max="8458" width="9.7109375" customWidth="1"/>
    <col min="8459" max="8459" width="13.7109375" customWidth="1"/>
    <col min="8460" max="8485" width="12.7109375" customWidth="1"/>
    <col min="8486" max="8494" width="9.7109375" customWidth="1"/>
    <col min="8495" max="8495" width="14.7109375" customWidth="1"/>
    <col min="8496" max="8496" width="9.7109375" customWidth="1"/>
    <col min="8705" max="8705" width="9.140625" customWidth="1"/>
    <col min="8706" max="8706" width="37.7109375" customWidth="1"/>
    <col min="8707" max="8707" width="10.85546875" customWidth="1"/>
    <col min="8708" max="8714" width="9.7109375" customWidth="1"/>
    <col min="8715" max="8715" width="13.7109375" customWidth="1"/>
    <col min="8716" max="8741" width="12.7109375" customWidth="1"/>
    <col min="8742" max="8750" width="9.7109375" customWidth="1"/>
    <col min="8751" max="8751" width="14.7109375" customWidth="1"/>
    <col min="8752" max="8752" width="9.7109375" customWidth="1"/>
    <col min="8961" max="8961" width="9.140625" customWidth="1"/>
    <col min="8962" max="8962" width="37.7109375" customWidth="1"/>
    <col min="8963" max="8963" width="10.85546875" customWidth="1"/>
    <col min="8964" max="8970" width="9.7109375" customWidth="1"/>
    <col min="8971" max="8971" width="13.7109375" customWidth="1"/>
    <col min="8972" max="8997" width="12.7109375" customWidth="1"/>
    <col min="8998" max="9006" width="9.7109375" customWidth="1"/>
    <col min="9007" max="9007" width="14.7109375" customWidth="1"/>
    <col min="9008" max="9008" width="9.7109375" customWidth="1"/>
    <col min="9217" max="9217" width="9.140625" customWidth="1"/>
    <col min="9218" max="9218" width="37.7109375" customWidth="1"/>
    <col min="9219" max="9219" width="10.85546875" customWidth="1"/>
    <col min="9220" max="9226" width="9.7109375" customWidth="1"/>
    <col min="9227" max="9227" width="13.7109375" customWidth="1"/>
    <col min="9228" max="9253" width="12.7109375" customWidth="1"/>
    <col min="9254" max="9262" width="9.7109375" customWidth="1"/>
    <col min="9263" max="9263" width="14.7109375" customWidth="1"/>
    <col min="9264" max="9264" width="9.7109375" customWidth="1"/>
    <col min="9473" max="9473" width="9.140625" customWidth="1"/>
    <col min="9474" max="9474" width="37.7109375" customWidth="1"/>
    <col min="9475" max="9475" width="10.85546875" customWidth="1"/>
    <col min="9476" max="9482" width="9.7109375" customWidth="1"/>
    <col min="9483" max="9483" width="13.7109375" customWidth="1"/>
    <col min="9484" max="9509" width="12.7109375" customWidth="1"/>
    <col min="9510" max="9518" width="9.7109375" customWidth="1"/>
    <col min="9519" max="9519" width="14.7109375" customWidth="1"/>
    <col min="9520" max="9520" width="9.7109375" customWidth="1"/>
    <col min="9729" max="9729" width="9.140625" customWidth="1"/>
    <col min="9730" max="9730" width="37.7109375" customWidth="1"/>
    <col min="9731" max="9731" width="10.85546875" customWidth="1"/>
    <col min="9732" max="9738" width="9.7109375" customWidth="1"/>
    <col min="9739" max="9739" width="13.7109375" customWidth="1"/>
    <col min="9740" max="9765" width="12.7109375" customWidth="1"/>
    <col min="9766" max="9774" width="9.7109375" customWidth="1"/>
    <col min="9775" max="9775" width="14.7109375" customWidth="1"/>
    <col min="9776" max="9776" width="9.7109375" customWidth="1"/>
    <col min="9985" max="9985" width="9.140625" customWidth="1"/>
    <col min="9986" max="9986" width="37.7109375" customWidth="1"/>
    <col min="9987" max="9987" width="10.85546875" customWidth="1"/>
    <col min="9988" max="9994" width="9.7109375" customWidth="1"/>
    <col min="9995" max="9995" width="13.7109375" customWidth="1"/>
    <col min="9996" max="10021" width="12.7109375" customWidth="1"/>
    <col min="10022" max="10030" width="9.7109375" customWidth="1"/>
    <col min="10031" max="10031" width="14.7109375" customWidth="1"/>
    <col min="10032" max="10032" width="9.7109375" customWidth="1"/>
    <col min="10241" max="10241" width="9.140625" customWidth="1"/>
    <col min="10242" max="10242" width="37.7109375" customWidth="1"/>
    <col min="10243" max="10243" width="10.85546875" customWidth="1"/>
    <col min="10244" max="10250" width="9.7109375" customWidth="1"/>
    <col min="10251" max="10251" width="13.7109375" customWidth="1"/>
    <col min="10252" max="10277" width="12.7109375" customWidth="1"/>
    <col min="10278" max="10286" width="9.7109375" customWidth="1"/>
    <col min="10287" max="10287" width="14.7109375" customWidth="1"/>
    <col min="10288" max="10288" width="9.7109375" customWidth="1"/>
    <col min="10497" max="10497" width="9.140625" customWidth="1"/>
    <col min="10498" max="10498" width="37.7109375" customWidth="1"/>
    <col min="10499" max="10499" width="10.85546875" customWidth="1"/>
    <col min="10500" max="10506" width="9.7109375" customWidth="1"/>
    <col min="10507" max="10507" width="13.7109375" customWidth="1"/>
    <col min="10508" max="10533" width="12.7109375" customWidth="1"/>
    <col min="10534" max="10542" width="9.7109375" customWidth="1"/>
    <col min="10543" max="10543" width="14.7109375" customWidth="1"/>
    <col min="10544" max="10544" width="9.7109375" customWidth="1"/>
    <col min="10753" max="10753" width="9.140625" customWidth="1"/>
    <col min="10754" max="10754" width="37.7109375" customWidth="1"/>
    <col min="10755" max="10755" width="10.85546875" customWidth="1"/>
    <col min="10756" max="10762" width="9.7109375" customWidth="1"/>
    <col min="10763" max="10763" width="13.7109375" customWidth="1"/>
    <col min="10764" max="10789" width="12.7109375" customWidth="1"/>
    <col min="10790" max="10798" width="9.7109375" customWidth="1"/>
    <col min="10799" max="10799" width="14.7109375" customWidth="1"/>
    <col min="10800" max="10800" width="9.7109375" customWidth="1"/>
    <col min="11009" max="11009" width="9.140625" customWidth="1"/>
    <col min="11010" max="11010" width="37.7109375" customWidth="1"/>
    <col min="11011" max="11011" width="10.85546875" customWidth="1"/>
    <col min="11012" max="11018" width="9.7109375" customWidth="1"/>
    <col min="11019" max="11019" width="13.7109375" customWidth="1"/>
    <col min="11020" max="11045" width="12.7109375" customWidth="1"/>
    <col min="11046" max="11054" width="9.7109375" customWidth="1"/>
    <col min="11055" max="11055" width="14.7109375" customWidth="1"/>
    <col min="11056" max="11056" width="9.7109375" customWidth="1"/>
    <col min="11265" max="11265" width="9.140625" customWidth="1"/>
    <col min="11266" max="11266" width="37.7109375" customWidth="1"/>
    <col min="11267" max="11267" width="10.85546875" customWidth="1"/>
    <col min="11268" max="11274" width="9.7109375" customWidth="1"/>
    <col min="11275" max="11275" width="13.7109375" customWidth="1"/>
    <col min="11276" max="11301" width="12.7109375" customWidth="1"/>
    <col min="11302" max="11310" width="9.7109375" customWidth="1"/>
    <col min="11311" max="11311" width="14.7109375" customWidth="1"/>
    <col min="11312" max="11312" width="9.7109375" customWidth="1"/>
    <col min="11521" max="11521" width="9.140625" customWidth="1"/>
    <col min="11522" max="11522" width="37.7109375" customWidth="1"/>
    <col min="11523" max="11523" width="10.85546875" customWidth="1"/>
    <col min="11524" max="11530" width="9.7109375" customWidth="1"/>
    <col min="11531" max="11531" width="13.7109375" customWidth="1"/>
    <col min="11532" max="11557" width="12.7109375" customWidth="1"/>
    <col min="11558" max="11566" width="9.7109375" customWidth="1"/>
    <col min="11567" max="11567" width="14.7109375" customWidth="1"/>
    <col min="11568" max="11568" width="9.7109375" customWidth="1"/>
    <col min="11777" max="11777" width="9.140625" customWidth="1"/>
    <col min="11778" max="11778" width="37.7109375" customWidth="1"/>
    <col min="11779" max="11779" width="10.85546875" customWidth="1"/>
    <col min="11780" max="11786" width="9.7109375" customWidth="1"/>
    <col min="11787" max="11787" width="13.7109375" customWidth="1"/>
    <col min="11788" max="11813" width="12.7109375" customWidth="1"/>
    <col min="11814" max="11822" width="9.7109375" customWidth="1"/>
    <col min="11823" max="11823" width="14.7109375" customWidth="1"/>
    <col min="11824" max="11824" width="9.7109375" customWidth="1"/>
    <col min="12033" max="12033" width="9.140625" customWidth="1"/>
    <col min="12034" max="12034" width="37.7109375" customWidth="1"/>
    <col min="12035" max="12035" width="10.85546875" customWidth="1"/>
    <col min="12036" max="12042" width="9.7109375" customWidth="1"/>
    <col min="12043" max="12043" width="13.7109375" customWidth="1"/>
    <col min="12044" max="12069" width="12.7109375" customWidth="1"/>
    <col min="12070" max="12078" width="9.7109375" customWidth="1"/>
    <col min="12079" max="12079" width="14.7109375" customWidth="1"/>
    <col min="12080" max="12080" width="9.7109375" customWidth="1"/>
    <col min="12289" max="12289" width="9.140625" customWidth="1"/>
    <col min="12290" max="12290" width="37.7109375" customWidth="1"/>
    <col min="12291" max="12291" width="10.85546875" customWidth="1"/>
    <col min="12292" max="12298" width="9.7109375" customWidth="1"/>
    <col min="12299" max="12299" width="13.7109375" customWidth="1"/>
    <col min="12300" max="12325" width="12.7109375" customWidth="1"/>
    <col min="12326" max="12334" width="9.7109375" customWidth="1"/>
    <col min="12335" max="12335" width="14.7109375" customWidth="1"/>
    <col min="12336" max="12336" width="9.7109375" customWidth="1"/>
    <col min="12545" max="12545" width="9.140625" customWidth="1"/>
    <col min="12546" max="12546" width="37.7109375" customWidth="1"/>
    <col min="12547" max="12547" width="10.85546875" customWidth="1"/>
    <col min="12548" max="12554" width="9.7109375" customWidth="1"/>
    <col min="12555" max="12555" width="13.7109375" customWidth="1"/>
    <col min="12556" max="12581" width="12.7109375" customWidth="1"/>
    <col min="12582" max="12590" width="9.7109375" customWidth="1"/>
    <col min="12591" max="12591" width="14.7109375" customWidth="1"/>
    <col min="12592" max="12592" width="9.7109375" customWidth="1"/>
    <col min="12801" max="12801" width="9.140625" customWidth="1"/>
    <col min="12802" max="12802" width="37.7109375" customWidth="1"/>
    <col min="12803" max="12803" width="10.85546875" customWidth="1"/>
    <col min="12804" max="12810" width="9.7109375" customWidth="1"/>
    <col min="12811" max="12811" width="13.7109375" customWidth="1"/>
    <col min="12812" max="12837" width="12.7109375" customWidth="1"/>
    <col min="12838" max="12846" width="9.7109375" customWidth="1"/>
    <col min="12847" max="12847" width="14.7109375" customWidth="1"/>
    <col min="12848" max="12848" width="9.7109375" customWidth="1"/>
    <col min="13057" max="13057" width="9.140625" customWidth="1"/>
    <col min="13058" max="13058" width="37.7109375" customWidth="1"/>
    <col min="13059" max="13059" width="10.85546875" customWidth="1"/>
    <col min="13060" max="13066" width="9.7109375" customWidth="1"/>
    <col min="13067" max="13067" width="13.7109375" customWidth="1"/>
    <col min="13068" max="13093" width="12.7109375" customWidth="1"/>
    <col min="13094" max="13102" width="9.7109375" customWidth="1"/>
    <col min="13103" max="13103" width="14.7109375" customWidth="1"/>
    <col min="13104" max="13104" width="9.7109375" customWidth="1"/>
    <col min="13313" max="13313" width="9.140625" customWidth="1"/>
    <col min="13314" max="13314" width="37.7109375" customWidth="1"/>
    <col min="13315" max="13315" width="10.85546875" customWidth="1"/>
    <col min="13316" max="13322" width="9.7109375" customWidth="1"/>
    <col min="13323" max="13323" width="13.7109375" customWidth="1"/>
    <col min="13324" max="13349" width="12.7109375" customWidth="1"/>
    <col min="13350" max="13358" width="9.7109375" customWidth="1"/>
    <col min="13359" max="13359" width="14.7109375" customWidth="1"/>
    <col min="13360" max="13360" width="9.7109375" customWidth="1"/>
    <col min="13569" max="13569" width="9.140625" customWidth="1"/>
    <col min="13570" max="13570" width="37.7109375" customWidth="1"/>
    <col min="13571" max="13571" width="10.85546875" customWidth="1"/>
    <col min="13572" max="13578" width="9.7109375" customWidth="1"/>
    <col min="13579" max="13579" width="13.7109375" customWidth="1"/>
    <col min="13580" max="13605" width="12.7109375" customWidth="1"/>
    <col min="13606" max="13614" width="9.7109375" customWidth="1"/>
    <col min="13615" max="13615" width="14.7109375" customWidth="1"/>
    <col min="13616" max="13616" width="9.7109375" customWidth="1"/>
    <col min="13825" max="13825" width="9.140625" customWidth="1"/>
    <col min="13826" max="13826" width="37.7109375" customWidth="1"/>
    <col min="13827" max="13827" width="10.85546875" customWidth="1"/>
    <col min="13828" max="13834" width="9.7109375" customWidth="1"/>
    <col min="13835" max="13835" width="13.7109375" customWidth="1"/>
    <col min="13836" max="13861" width="12.7109375" customWidth="1"/>
    <col min="13862" max="13870" width="9.7109375" customWidth="1"/>
    <col min="13871" max="13871" width="14.7109375" customWidth="1"/>
    <col min="13872" max="13872" width="9.7109375" customWidth="1"/>
    <col min="14081" max="14081" width="9.140625" customWidth="1"/>
    <col min="14082" max="14082" width="37.7109375" customWidth="1"/>
    <col min="14083" max="14083" width="10.85546875" customWidth="1"/>
    <col min="14084" max="14090" width="9.7109375" customWidth="1"/>
    <col min="14091" max="14091" width="13.7109375" customWidth="1"/>
    <col min="14092" max="14117" width="12.7109375" customWidth="1"/>
    <col min="14118" max="14126" width="9.7109375" customWidth="1"/>
    <col min="14127" max="14127" width="14.7109375" customWidth="1"/>
    <col min="14128" max="14128" width="9.7109375" customWidth="1"/>
    <col min="14337" max="14337" width="9.140625" customWidth="1"/>
    <col min="14338" max="14338" width="37.7109375" customWidth="1"/>
    <col min="14339" max="14339" width="10.85546875" customWidth="1"/>
    <col min="14340" max="14346" width="9.7109375" customWidth="1"/>
    <col min="14347" max="14347" width="13.7109375" customWidth="1"/>
    <col min="14348" max="14373" width="12.7109375" customWidth="1"/>
    <col min="14374" max="14382" width="9.7109375" customWidth="1"/>
    <col min="14383" max="14383" width="14.7109375" customWidth="1"/>
    <col min="14384" max="14384" width="9.7109375" customWidth="1"/>
    <col min="14593" max="14593" width="9.140625" customWidth="1"/>
    <col min="14594" max="14594" width="37.7109375" customWidth="1"/>
    <col min="14595" max="14595" width="10.85546875" customWidth="1"/>
    <col min="14596" max="14602" width="9.7109375" customWidth="1"/>
    <col min="14603" max="14603" width="13.7109375" customWidth="1"/>
    <col min="14604" max="14629" width="12.7109375" customWidth="1"/>
    <col min="14630" max="14638" width="9.7109375" customWidth="1"/>
    <col min="14639" max="14639" width="14.7109375" customWidth="1"/>
    <col min="14640" max="14640" width="9.7109375" customWidth="1"/>
    <col min="14849" max="14849" width="9.140625" customWidth="1"/>
    <col min="14850" max="14850" width="37.7109375" customWidth="1"/>
    <col min="14851" max="14851" width="10.85546875" customWidth="1"/>
    <col min="14852" max="14858" width="9.7109375" customWidth="1"/>
    <col min="14859" max="14859" width="13.7109375" customWidth="1"/>
    <col min="14860" max="14885" width="12.7109375" customWidth="1"/>
    <col min="14886" max="14894" width="9.7109375" customWidth="1"/>
    <col min="14895" max="14895" width="14.7109375" customWidth="1"/>
    <col min="14896" max="14896" width="9.7109375" customWidth="1"/>
    <col min="15105" max="15105" width="9.140625" customWidth="1"/>
    <col min="15106" max="15106" width="37.7109375" customWidth="1"/>
    <col min="15107" max="15107" width="10.85546875" customWidth="1"/>
    <col min="15108" max="15114" width="9.7109375" customWidth="1"/>
    <col min="15115" max="15115" width="13.7109375" customWidth="1"/>
    <col min="15116" max="15141" width="12.7109375" customWidth="1"/>
    <col min="15142" max="15150" width="9.7109375" customWidth="1"/>
    <col min="15151" max="15151" width="14.7109375" customWidth="1"/>
    <col min="15152" max="15152" width="9.7109375" customWidth="1"/>
    <col min="15361" max="15361" width="9.140625" customWidth="1"/>
    <col min="15362" max="15362" width="37.7109375" customWidth="1"/>
    <col min="15363" max="15363" width="10.85546875" customWidth="1"/>
    <col min="15364" max="15370" width="9.7109375" customWidth="1"/>
    <col min="15371" max="15371" width="13.7109375" customWidth="1"/>
    <col min="15372" max="15397" width="12.7109375" customWidth="1"/>
    <col min="15398" max="15406" width="9.7109375" customWidth="1"/>
    <col min="15407" max="15407" width="14.7109375" customWidth="1"/>
    <col min="15408" max="15408" width="9.7109375" customWidth="1"/>
    <col min="15617" max="15617" width="9.140625" customWidth="1"/>
    <col min="15618" max="15618" width="37.7109375" customWidth="1"/>
    <col min="15619" max="15619" width="10.85546875" customWidth="1"/>
    <col min="15620" max="15626" width="9.7109375" customWidth="1"/>
    <col min="15627" max="15627" width="13.7109375" customWidth="1"/>
    <col min="15628" max="15653" width="12.7109375" customWidth="1"/>
    <col min="15654" max="15662" width="9.7109375" customWidth="1"/>
    <col min="15663" max="15663" width="14.7109375" customWidth="1"/>
    <col min="15664" max="15664" width="9.7109375" customWidth="1"/>
    <col min="15873" max="15873" width="9.140625" customWidth="1"/>
    <col min="15874" max="15874" width="37.7109375" customWidth="1"/>
    <col min="15875" max="15875" width="10.85546875" customWidth="1"/>
    <col min="15876" max="15882" width="9.7109375" customWidth="1"/>
    <col min="15883" max="15883" width="13.7109375" customWidth="1"/>
    <col min="15884" max="15909" width="12.7109375" customWidth="1"/>
    <col min="15910" max="15918" width="9.7109375" customWidth="1"/>
    <col min="15919" max="15919" width="14.7109375" customWidth="1"/>
    <col min="15920" max="15920" width="9.7109375" customWidth="1"/>
    <col min="16129" max="16129" width="9.140625" customWidth="1"/>
    <col min="16130" max="16130" width="37.7109375" customWidth="1"/>
    <col min="16131" max="16131" width="10.85546875" customWidth="1"/>
    <col min="16132" max="16138" width="9.7109375" customWidth="1"/>
    <col min="16139" max="16139" width="13.7109375" customWidth="1"/>
    <col min="16140" max="16165" width="12.7109375" customWidth="1"/>
    <col min="16166" max="16174" width="9.7109375" customWidth="1"/>
    <col min="16175" max="16175" width="14.7109375" customWidth="1"/>
    <col min="16176" max="16176" width="9.7109375" customWidth="1"/>
  </cols>
  <sheetData>
    <row r="1" spans="1:48" ht="15.75">
      <c r="G1" s="4" t="s">
        <v>0</v>
      </c>
      <c r="H1" s="4"/>
      <c r="N1" t="s">
        <v>111</v>
      </c>
      <c r="AJ1"/>
      <c r="AK1"/>
    </row>
    <row r="2" spans="1:48">
      <c r="N2" t="s">
        <v>79</v>
      </c>
    </row>
    <row r="3" spans="1:48" ht="13.5" thickBot="1">
      <c r="C3" s="2" t="s">
        <v>1</v>
      </c>
      <c r="AK3" s="3"/>
      <c r="AQ3" s="2"/>
    </row>
    <row r="4" spans="1:48" ht="14.25" thickTop="1" thickBot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42"/>
      <c r="AK4"/>
      <c r="AU4" s="25"/>
      <c r="AV4"/>
    </row>
    <row r="5" spans="1:48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66</v>
      </c>
      <c r="M5" s="34" t="s">
        <v>67</v>
      </c>
      <c r="N5" s="34" t="s">
        <v>68</v>
      </c>
      <c r="O5" s="34" t="s">
        <v>69</v>
      </c>
      <c r="P5" s="34" t="s">
        <v>70</v>
      </c>
      <c r="Q5" s="34" t="s">
        <v>71</v>
      </c>
      <c r="R5" s="34" t="s">
        <v>88</v>
      </c>
      <c r="S5" s="34" t="s">
        <v>89</v>
      </c>
      <c r="T5" s="34" t="s">
        <v>90</v>
      </c>
      <c r="U5" s="34" t="s">
        <v>91</v>
      </c>
      <c r="V5" s="34" t="s">
        <v>58</v>
      </c>
      <c r="W5" s="34" t="s">
        <v>59</v>
      </c>
      <c r="X5" s="34" t="s">
        <v>60</v>
      </c>
      <c r="Y5" s="34" t="s">
        <v>72</v>
      </c>
      <c r="Z5" s="34" t="s">
        <v>73</v>
      </c>
      <c r="AA5" s="34" t="s">
        <v>74</v>
      </c>
      <c r="AB5" s="34" t="s">
        <v>92</v>
      </c>
      <c r="AC5" s="34" t="s">
        <v>75</v>
      </c>
      <c r="AD5" s="34" t="s">
        <v>93</v>
      </c>
      <c r="AE5" s="34" t="s">
        <v>94</v>
      </c>
      <c r="AF5" s="34" t="s">
        <v>63</v>
      </c>
      <c r="AG5" s="34" t="s">
        <v>76</v>
      </c>
      <c r="AH5" s="34" t="s">
        <v>65</v>
      </c>
      <c r="AI5" s="6" t="s">
        <v>77</v>
      </c>
      <c r="AJ5" s="40" t="s">
        <v>13</v>
      </c>
      <c r="AK5" s="52" t="s">
        <v>14</v>
      </c>
      <c r="AL5" s="54" t="s">
        <v>15</v>
      </c>
      <c r="AV5"/>
    </row>
    <row r="6" spans="1:48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0"/>
      <c r="AK6" s="53"/>
      <c r="AL6" s="55"/>
      <c r="AV6"/>
    </row>
    <row r="7" spans="1:48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10</v>
      </c>
      <c r="M7" s="36">
        <v>20</v>
      </c>
      <c r="N7" s="36">
        <v>30</v>
      </c>
      <c r="O7" s="36">
        <v>40</v>
      </c>
      <c r="P7" s="36">
        <v>50</v>
      </c>
      <c r="Q7" s="36">
        <v>60</v>
      </c>
      <c r="R7" s="36">
        <v>70</v>
      </c>
      <c r="S7" s="36">
        <v>80</v>
      </c>
      <c r="T7" s="36">
        <v>90</v>
      </c>
      <c r="U7" s="36">
        <v>100</v>
      </c>
      <c r="V7" s="36">
        <v>110</v>
      </c>
      <c r="W7" s="36">
        <v>120</v>
      </c>
      <c r="X7" s="36">
        <v>130</v>
      </c>
      <c r="Y7" s="36">
        <v>140</v>
      </c>
      <c r="Z7" s="36">
        <v>150</v>
      </c>
      <c r="AA7" s="36">
        <v>160</v>
      </c>
      <c r="AB7" s="36">
        <v>170</v>
      </c>
      <c r="AC7" s="36">
        <v>180</v>
      </c>
      <c r="AD7" s="36">
        <v>190</v>
      </c>
      <c r="AE7" s="36">
        <v>200</v>
      </c>
      <c r="AF7" s="36">
        <v>210</v>
      </c>
      <c r="AG7" s="36">
        <v>220</v>
      </c>
      <c r="AH7" s="36">
        <v>230</v>
      </c>
      <c r="AI7" s="36">
        <v>999</v>
      </c>
      <c r="AJ7" s="51"/>
      <c r="AK7" s="53"/>
      <c r="AL7" s="55"/>
      <c r="AV7"/>
    </row>
    <row r="8" spans="1:48" ht="13.5" thickTop="1">
      <c r="A8" s="72">
        <v>10</v>
      </c>
      <c r="B8" s="29" t="s">
        <v>54</v>
      </c>
      <c r="C8" s="37">
        <f>D8+E8+F8+G8+H8+I8+J8+K8</f>
        <v>922567</v>
      </c>
      <c r="D8" s="29">
        <v>136923</v>
      </c>
      <c r="E8" s="29">
        <v>0</v>
      </c>
      <c r="F8" s="29">
        <v>762</v>
      </c>
      <c r="G8" s="29">
        <v>0</v>
      </c>
      <c r="H8" s="29">
        <v>182</v>
      </c>
      <c r="I8" s="29">
        <v>0</v>
      </c>
      <c r="J8" s="29">
        <v>2469</v>
      </c>
      <c r="K8" s="29">
        <f>AJ8+AK8+AL8</f>
        <v>782231</v>
      </c>
      <c r="L8" s="28">
        <v>754546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0">
        <f>SUM(L8:AI8)</f>
        <v>754546</v>
      </c>
      <c r="AK8" s="45"/>
      <c r="AL8" s="46">
        <v>27685</v>
      </c>
      <c r="AV8"/>
    </row>
    <row r="9" spans="1:48">
      <c r="A9" s="72">
        <v>20</v>
      </c>
      <c r="B9" s="29" t="s">
        <v>95</v>
      </c>
      <c r="C9" s="37">
        <f t="shared" ref="C9:C31" si="0">D9+E9+F9+G9+H9+I9+J9+K9</f>
        <v>174453</v>
      </c>
      <c r="D9" s="29">
        <v>23244</v>
      </c>
      <c r="E9" s="29">
        <v>0</v>
      </c>
      <c r="F9" s="29">
        <v>4</v>
      </c>
      <c r="G9" s="29">
        <v>0</v>
      </c>
      <c r="H9" s="29">
        <v>0</v>
      </c>
      <c r="I9" s="29">
        <v>0</v>
      </c>
      <c r="J9" s="29">
        <v>75</v>
      </c>
      <c r="K9" s="29">
        <f t="shared" ref="K9:K31" si="1">AJ9+AK9+AL9</f>
        <v>151130</v>
      </c>
      <c r="L9" s="28">
        <v>0</v>
      </c>
      <c r="M9" s="37">
        <v>150796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0">
        <f t="shared" ref="AJ9:AJ31" si="2">SUM(L9:AI9)</f>
        <v>150796</v>
      </c>
      <c r="AK9" s="106"/>
      <c r="AL9" s="48">
        <v>334</v>
      </c>
      <c r="AV9"/>
    </row>
    <row r="10" spans="1:48">
      <c r="A10" s="72">
        <v>30</v>
      </c>
      <c r="B10" s="29" t="s">
        <v>96</v>
      </c>
      <c r="C10" s="37">
        <f t="shared" si="0"/>
        <v>148361</v>
      </c>
      <c r="D10" s="29">
        <v>22172</v>
      </c>
      <c r="E10" s="29">
        <v>0</v>
      </c>
      <c r="F10" s="29">
        <v>5</v>
      </c>
      <c r="G10" s="29">
        <v>0</v>
      </c>
      <c r="H10" s="29">
        <v>0</v>
      </c>
      <c r="I10" s="29">
        <v>0</v>
      </c>
      <c r="J10" s="29">
        <v>37</v>
      </c>
      <c r="K10" s="29">
        <f t="shared" si="1"/>
        <v>126147</v>
      </c>
      <c r="L10" s="28">
        <v>0</v>
      </c>
      <c r="M10" s="37">
        <v>0</v>
      </c>
      <c r="N10" s="37">
        <v>125036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0">
        <f t="shared" si="2"/>
        <v>125036</v>
      </c>
      <c r="AK10" s="106"/>
      <c r="AL10" s="48">
        <v>1111</v>
      </c>
      <c r="AV10"/>
    </row>
    <row r="11" spans="1:48">
      <c r="A11" s="72">
        <v>40</v>
      </c>
      <c r="B11" s="29" t="s">
        <v>55</v>
      </c>
      <c r="C11" s="37">
        <f t="shared" si="0"/>
        <v>31446</v>
      </c>
      <c r="D11" s="29">
        <v>818</v>
      </c>
      <c r="E11" s="29">
        <v>0</v>
      </c>
      <c r="F11" s="29">
        <v>720</v>
      </c>
      <c r="G11" s="29">
        <v>0</v>
      </c>
      <c r="H11" s="29">
        <v>3</v>
      </c>
      <c r="I11" s="29">
        <v>0</v>
      </c>
      <c r="J11" s="29">
        <v>622</v>
      </c>
      <c r="K11" s="29">
        <f t="shared" si="1"/>
        <v>29283</v>
      </c>
      <c r="L11" s="28">
        <v>0</v>
      </c>
      <c r="M11" s="37">
        <v>0</v>
      </c>
      <c r="N11" s="37">
        <v>0</v>
      </c>
      <c r="O11" s="37">
        <v>25145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0">
        <f t="shared" si="2"/>
        <v>25145</v>
      </c>
      <c r="AK11" s="106"/>
      <c r="AL11" s="48">
        <v>4138</v>
      </c>
      <c r="AV11"/>
    </row>
    <row r="12" spans="1:48">
      <c r="A12" s="72">
        <v>50</v>
      </c>
      <c r="B12" s="29" t="s">
        <v>56</v>
      </c>
      <c r="C12" s="37">
        <f t="shared" si="0"/>
        <v>1207059</v>
      </c>
      <c r="D12" s="29">
        <v>163753</v>
      </c>
      <c r="E12" s="29">
        <v>0</v>
      </c>
      <c r="F12" s="29">
        <v>49322</v>
      </c>
      <c r="G12" s="29">
        <v>0</v>
      </c>
      <c r="H12" s="29">
        <v>7600</v>
      </c>
      <c r="I12" s="29">
        <v>479</v>
      </c>
      <c r="J12" s="29">
        <v>47724</v>
      </c>
      <c r="K12" s="29">
        <f t="shared" si="1"/>
        <v>938181</v>
      </c>
      <c r="L12" s="28">
        <v>0</v>
      </c>
      <c r="M12" s="37">
        <v>0</v>
      </c>
      <c r="N12" s="37">
        <v>0</v>
      </c>
      <c r="O12" s="37">
        <v>0</v>
      </c>
      <c r="P12" s="37">
        <v>654588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1032</v>
      </c>
      <c r="X12" s="37">
        <v>195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0">
        <f t="shared" si="2"/>
        <v>655815</v>
      </c>
      <c r="AK12" s="106"/>
      <c r="AL12" s="48">
        <v>282366</v>
      </c>
      <c r="AV12"/>
    </row>
    <row r="13" spans="1:48">
      <c r="A13" s="72">
        <v>60</v>
      </c>
      <c r="B13" s="29" t="s">
        <v>57</v>
      </c>
      <c r="C13" s="37">
        <f t="shared" si="0"/>
        <v>337084</v>
      </c>
      <c r="D13" s="29">
        <v>34980</v>
      </c>
      <c r="E13" s="29">
        <v>0</v>
      </c>
      <c r="F13" s="29">
        <v>17276</v>
      </c>
      <c r="G13" s="29">
        <v>0</v>
      </c>
      <c r="H13" s="29">
        <v>0</v>
      </c>
      <c r="I13" s="29">
        <v>544</v>
      </c>
      <c r="J13" s="29">
        <v>30822</v>
      </c>
      <c r="K13" s="29">
        <f t="shared" si="1"/>
        <v>253462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160005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0">
        <f t="shared" si="2"/>
        <v>160005</v>
      </c>
      <c r="AK13" s="106"/>
      <c r="AL13" s="48">
        <v>93457</v>
      </c>
      <c r="AV13"/>
    </row>
    <row r="14" spans="1:48">
      <c r="A14" s="72">
        <v>70</v>
      </c>
      <c r="B14" s="29" t="s">
        <v>97</v>
      </c>
      <c r="C14" s="37">
        <f t="shared" si="0"/>
        <v>463354</v>
      </c>
      <c r="D14" s="29">
        <v>80773</v>
      </c>
      <c r="E14" s="29">
        <v>0</v>
      </c>
      <c r="F14" s="29">
        <v>29537</v>
      </c>
      <c r="G14" s="29">
        <v>-783</v>
      </c>
      <c r="H14" s="29">
        <v>1713</v>
      </c>
      <c r="I14" s="29">
        <v>6</v>
      </c>
      <c r="J14" s="29">
        <v>17830</v>
      </c>
      <c r="K14" s="29">
        <f t="shared" si="1"/>
        <v>334278</v>
      </c>
      <c r="L14" s="28">
        <v>0</v>
      </c>
      <c r="M14" s="37">
        <v>0</v>
      </c>
      <c r="N14" s="37">
        <v>0</v>
      </c>
      <c r="O14" s="37">
        <v>0</v>
      </c>
      <c r="P14" s="37">
        <v>1370</v>
      </c>
      <c r="Q14" s="37">
        <v>0</v>
      </c>
      <c r="R14" s="37">
        <v>38625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2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0">
        <f t="shared" si="2"/>
        <v>39997</v>
      </c>
      <c r="AK14" s="106"/>
      <c r="AL14" s="48">
        <v>294281</v>
      </c>
      <c r="AV14"/>
    </row>
    <row r="15" spans="1:48">
      <c r="A15" s="72">
        <v>80</v>
      </c>
      <c r="B15" s="29" t="s">
        <v>98</v>
      </c>
      <c r="C15" s="37">
        <f t="shared" si="0"/>
        <v>161702</v>
      </c>
      <c r="D15" s="29">
        <v>15282</v>
      </c>
      <c r="E15" s="29">
        <v>0</v>
      </c>
      <c r="F15" s="29">
        <v>16154</v>
      </c>
      <c r="G15" s="29">
        <v>0</v>
      </c>
      <c r="H15" s="29">
        <v>0</v>
      </c>
      <c r="I15" s="29">
        <v>276</v>
      </c>
      <c r="J15" s="29">
        <v>4771</v>
      </c>
      <c r="K15" s="29">
        <f t="shared" si="1"/>
        <v>125219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101949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0">
        <f t="shared" si="2"/>
        <v>101949</v>
      </c>
      <c r="AK15" s="106"/>
      <c r="AL15" s="48">
        <v>23270</v>
      </c>
      <c r="AV15"/>
    </row>
    <row r="16" spans="1:48">
      <c r="A16" s="72">
        <v>90</v>
      </c>
      <c r="B16" s="29" t="s">
        <v>99</v>
      </c>
      <c r="C16" s="37">
        <f t="shared" si="0"/>
        <v>429938</v>
      </c>
      <c r="D16" s="29">
        <v>64697</v>
      </c>
      <c r="E16" s="29">
        <v>0</v>
      </c>
      <c r="F16" s="29">
        <v>32044</v>
      </c>
      <c r="G16" s="29">
        <v>0</v>
      </c>
      <c r="H16" s="29">
        <v>0</v>
      </c>
      <c r="I16" s="29">
        <v>402</v>
      </c>
      <c r="J16" s="29">
        <v>27112</v>
      </c>
      <c r="K16" s="29">
        <f t="shared" si="1"/>
        <v>305683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119129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0">
        <f t="shared" si="2"/>
        <v>119129</v>
      </c>
      <c r="AK16" s="106"/>
      <c r="AL16" s="48">
        <v>186554</v>
      </c>
      <c r="AV16"/>
    </row>
    <row r="17" spans="1:49">
      <c r="A17" s="72">
        <v>100</v>
      </c>
      <c r="B17" s="29" t="s">
        <v>100</v>
      </c>
      <c r="C17" s="37">
        <f t="shared" si="0"/>
        <v>165104</v>
      </c>
      <c r="D17" s="29">
        <v>9271</v>
      </c>
      <c r="E17" s="29">
        <v>0</v>
      </c>
      <c r="F17" s="29">
        <v>4395</v>
      </c>
      <c r="G17" s="29">
        <v>0</v>
      </c>
      <c r="H17" s="29">
        <v>17</v>
      </c>
      <c r="I17" s="29">
        <v>0</v>
      </c>
      <c r="J17" s="29">
        <v>3428</v>
      </c>
      <c r="K17" s="29">
        <f t="shared" si="1"/>
        <v>147993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126285</v>
      </c>
      <c r="V17" s="37">
        <v>0</v>
      </c>
      <c r="W17" s="37">
        <v>0</v>
      </c>
      <c r="X17" s="37">
        <v>209</v>
      </c>
      <c r="Y17" s="37">
        <v>0</v>
      </c>
      <c r="Z17" s="37">
        <v>0</v>
      </c>
      <c r="AA17" s="37">
        <v>0</v>
      </c>
      <c r="AB17" s="37">
        <v>98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0">
        <f t="shared" si="2"/>
        <v>126592</v>
      </c>
      <c r="AK17" s="106"/>
      <c r="AL17" s="48">
        <v>21401</v>
      </c>
      <c r="AV17"/>
    </row>
    <row r="18" spans="1:49">
      <c r="A18" s="72">
        <v>110</v>
      </c>
      <c r="B18" s="29" t="s">
        <v>101</v>
      </c>
      <c r="C18" s="37">
        <f t="shared" si="0"/>
        <v>80271</v>
      </c>
      <c r="D18" s="29">
        <v>0</v>
      </c>
      <c r="E18" s="29">
        <v>0</v>
      </c>
      <c r="F18" s="29">
        <v>11791</v>
      </c>
      <c r="G18" s="29">
        <v>0</v>
      </c>
      <c r="H18" s="29">
        <v>0</v>
      </c>
      <c r="I18" s="29">
        <v>0</v>
      </c>
      <c r="J18" s="29">
        <v>2843</v>
      </c>
      <c r="K18" s="29">
        <f t="shared" si="1"/>
        <v>65637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30931</v>
      </c>
      <c r="W18" s="37">
        <v>0</v>
      </c>
      <c r="X18" s="37">
        <v>1442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0">
        <f t="shared" si="2"/>
        <v>32373</v>
      </c>
      <c r="AK18" s="106"/>
      <c r="AL18" s="48">
        <v>33264</v>
      </c>
      <c r="AV18"/>
    </row>
    <row r="19" spans="1:49">
      <c r="A19" s="72">
        <v>120</v>
      </c>
      <c r="B19" s="29" t="s">
        <v>102</v>
      </c>
      <c r="C19" s="37">
        <f t="shared" si="0"/>
        <v>491985</v>
      </c>
      <c r="D19" s="29">
        <v>0</v>
      </c>
      <c r="E19" s="29">
        <v>0</v>
      </c>
      <c r="F19" s="29">
        <v>13400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478585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652</v>
      </c>
      <c r="U19" s="37">
        <v>0</v>
      </c>
      <c r="V19" s="37">
        <v>13651</v>
      </c>
      <c r="W19" s="37">
        <v>452261</v>
      </c>
      <c r="X19" s="37">
        <v>862</v>
      </c>
      <c r="Y19" s="37">
        <v>0</v>
      </c>
      <c r="Z19" s="37">
        <v>0</v>
      </c>
      <c r="AA19" s="37">
        <v>0</v>
      </c>
      <c r="AB19" s="37">
        <v>3071</v>
      </c>
      <c r="AC19" s="37">
        <v>0</v>
      </c>
      <c r="AD19" s="37">
        <v>7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0">
        <f t="shared" si="2"/>
        <v>470504</v>
      </c>
      <c r="AK19" s="106"/>
      <c r="AL19" s="48">
        <v>8081</v>
      </c>
      <c r="AV19"/>
    </row>
    <row r="20" spans="1:49">
      <c r="A20" s="72">
        <v>130</v>
      </c>
      <c r="B20" s="29" t="s">
        <v>103</v>
      </c>
      <c r="C20" s="37">
        <f t="shared" si="0"/>
        <v>0</v>
      </c>
      <c r="D20" s="29">
        <v>-551913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551913</v>
      </c>
      <c r="L20" s="28">
        <v>0</v>
      </c>
      <c r="M20" s="37">
        <v>0</v>
      </c>
      <c r="N20" s="37">
        <v>0</v>
      </c>
      <c r="O20" s="37">
        <v>39</v>
      </c>
      <c r="P20" s="37">
        <v>88</v>
      </c>
      <c r="Q20" s="37">
        <v>0</v>
      </c>
      <c r="R20" s="37">
        <v>0</v>
      </c>
      <c r="S20" s="37">
        <v>0</v>
      </c>
      <c r="T20" s="37">
        <v>0</v>
      </c>
      <c r="U20" s="37">
        <v>9</v>
      </c>
      <c r="V20" s="37">
        <v>0</v>
      </c>
      <c r="W20" s="37">
        <v>65</v>
      </c>
      <c r="X20" s="37">
        <v>520107</v>
      </c>
      <c r="Y20" s="37">
        <v>28307</v>
      </c>
      <c r="Z20" s="37">
        <v>0</v>
      </c>
      <c r="AA20" s="37">
        <v>132</v>
      </c>
      <c r="AB20" s="37">
        <v>794</v>
      </c>
      <c r="AC20" s="37">
        <v>5</v>
      </c>
      <c r="AD20" s="37">
        <v>0</v>
      </c>
      <c r="AE20" s="37">
        <v>347</v>
      </c>
      <c r="AF20" s="37">
        <v>2020</v>
      </c>
      <c r="AG20" s="37">
        <v>0</v>
      </c>
      <c r="AH20" s="37">
        <v>0</v>
      </c>
      <c r="AI20" s="37">
        <v>0</v>
      </c>
      <c r="AJ20" s="30">
        <f t="shared" si="2"/>
        <v>551913</v>
      </c>
      <c r="AK20" s="106"/>
      <c r="AL20" s="48">
        <v>0</v>
      </c>
      <c r="AV20"/>
    </row>
    <row r="21" spans="1:49">
      <c r="A21" s="72">
        <v>140</v>
      </c>
      <c r="B21" s="29" t="s">
        <v>104</v>
      </c>
      <c r="C21" s="37">
        <f t="shared" si="0"/>
        <v>519493</v>
      </c>
      <c r="D21" s="29">
        <v>0</v>
      </c>
      <c r="E21" s="29">
        <v>0</v>
      </c>
      <c r="F21" s="29">
        <v>35908</v>
      </c>
      <c r="G21" s="29">
        <v>0</v>
      </c>
      <c r="H21" s="29">
        <v>1891</v>
      </c>
      <c r="I21" s="29">
        <v>0</v>
      </c>
      <c r="J21" s="29">
        <v>0</v>
      </c>
      <c r="K21" s="29">
        <f t="shared" si="1"/>
        <v>481694</v>
      </c>
      <c r="L21" s="28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456172</v>
      </c>
      <c r="Z21" s="37">
        <v>1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0">
        <f t="shared" si="2"/>
        <v>456173</v>
      </c>
      <c r="AK21" s="106"/>
      <c r="AL21" s="48">
        <v>25521</v>
      </c>
      <c r="AV21"/>
    </row>
    <row r="22" spans="1:49">
      <c r="A22" s="72">
        <v>150</v>
      </c>
      <c r="B22" s="29" t="s">
        <v>105</v>
      </c>
      <c r="C22" s="37">
        <f t="shared" si="0"/>
        <v>140427</v>
      </c>
      <c r="D22" s="29">
        <v>0</v>
      </c>
      <c r="E22" s="29">
        <v>0</v>
      </c>
      <c r="F22" s="29">
        <v>623</v>
      </c>
      <c r="G22" s="29">
        <v>0</v>
      </c>
      <c r="H22" s="29">
        <v>9213</v>
      </c>
      <c r="I22" s="29">
        <v>0</v>
      </c>
      <c r="J22" s="29">
        <v>0</v>
      </c>
      <c r="K22" s="29">
        <f t="shared" si="1"/>
        <v>130591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119750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0">
        <f t="shared" si="2"/>
        <v>119750</v>
      </c>
      <c r="AK22" s="106"/>
      <c r="AL22" s="48">
        <v>10841</v>
      </c>
      <c r="AV22"/>
    </row>
    <row r="23" spans="1:49">
      <c r="A23" s="72">
        <v>160</v>
      </c>
      <c r="B23" s="29" t="s">
        <v>61</v>
      </c>
      <c r="C23" s="37">
        <f t="shared" si="0"/>
        <v>313279</v>
      </c>
      <c r="D23" s="29">
        <v>0</v>
      </c>
      <c r="E23" s="29">
        <v>0</v>
      </c>
      <c r="F23" s="29">
        <v>119</v>
      </c>
      <c r="G23" s="29">
        <v>0</v>
      </c>
      <c r="H23" s="29">
        <v>352</v>
      </c>
      <c r="I23" s="29">
        <v>0</v>
      </c>
      <c r="J23" s="29">
        <v>0</v>
      </c>
      <c r="K23" s="29">
        <f t="shared" si="1"/>
        <v>312808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219</v>
      </c>
      <c r="Y23" s="37">
        <v>47</v>
      </c>
      <c r="Z23" s="37">
        <v>0</v>
      </c>
      <c r="AA23" s="37">
        <v>299956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0">
        <f t="shared" si="2"/>
        <v>300222</v>
      </c>
      <c r="AK23" s="106"/>
      <c r="AL23" s="48">
        <v>12586</v>
      </c>
      <c r="AV23"/>
    </row>
    <row r="24" spans="1:49">
      <c r="A24" s="72">
        <v>170</v>
      </c>
      <c r="B24" s="29" t="s">
        <v>106</v>
      </c>
      <c r="C24" s="37">
        <f t="shared" si="0"/>
        <v>360955</v>
      </c>
      <c r="D24" s="29">
        <v>0</v>
      </c>
      <c r="E24" s="29">
        <v>0</v>
      </c>
      <c r="F24" s="29">
        <v>4429</v>
      </c>
      <c r="G24" s="29">
        <v>0</v>
      </c>
      <c r="H24" s="29">
        <v>392</v>
      </c>
      <c r="I24" s="29">
        <v>0</v>
      </c>
      <c r="J24" s="29">
        <v>0</v>
      </c>
      <c r="K24" s="29">
        <f t="shared" si="1"/>
        <v>356134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1386</v>
      </c>
      <c r="U24" s="37">
        <v>0</v>
      </c>
      <c r="V24" s="37">
        <v>0</v>
      </c>
      <c r="W24" s="37">
        <v>1818</v>
      </c>
      <c r="X24" s="37">
        <v>484</v>
      </c>
      <c r="Y24" s="37">
        <v>18053</v>
      </c>
      <c r="Z24" s="37">
        <v>135</v>
      </c>
      <c r="AA24" s="37">
        <v>0</v>
      </c>
      <c r="AB24" s="37">
        <v>300216</v>
      </c>
      <c r="AC24" s="37">
        <v>739</v>
      </c>
      <c r="AD24" s="37">
        <v>0</v>
      </c>
      <c r="AE24" s="37">
        <v>0</v>
      </c>
      <c r="AF24" s="37">
        <v>11</v>
      </c>
      <c r="AG24" s="37">
        <v>0</v>
      </c>
      <c r="AH24" s="37">
        <v>0</v>
      </c>
      <c r="AI24" s="37">
        <v>0</v>
      </c>
      <c r="AJ24" s="30">
        <f t="shared" si="2"/>
        <v>322842</v>
      </c>
      <c r="AK24" s="106"/>
      <c r="AL24" s="48">
        <v>33292</v>
      </c>
      <c r="AV24"/>
    </row>
    <row r="25" spans="1:49">
      <c r="A25" s="72">
        <v>180</v>
      </c>
      <c r="B25" s="29" t="s">
        <v>62</v>
      </c>
      <c r="C25" s="37">
        <f t="shared" si="0"/>
        <v>323176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323176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323176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0">
        <f t="shared" si="2"/>
        <v>323176</v>
      </c>
      <c r="AK25" s="106"/>
      <c r="AL25" s="48">
        <v>0</v>
      </c>
      <c r="AV25"/>
    </row>
    <row r="26" spans="1:49">
      <c r="A26" s="72">
        <v>190</v>
      </c>
      <c r="B26" s="29" t="s">
        <v>107</v>
      </c>
      <c r="C26" s="37">
        <f t="shared" si="0"/>
        <v>168031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168031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168031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0">
        <f t="shared" si="2"/>
        <v>168031</v>
      </c>
      <c r="AK26" s="106"/>
      <c r="AL26" s="48">
        <v>0</v>
      </c>
      <c r="AV26"/>
    </row>
    <row r="27" spans="1:49">
      <c r="A27" s="72">
        <v>200</v>
      </c>
      <c r="B27" s="29" t="s">
        <v>108</v>
      </c>
      <c r="C27" s="37">
        <f t="shared" si="0"/>
        <v>71571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71571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1</v>
      </c>
      <c r="AD27" s="37">
        <v>0</v>
      </c>
      <c r="AE27" s="37">
        <v>71570</v>
      </c>
      <c r="AF27" s="37">
        <v>0</v>
      </c>
      <c r="AG27" s="37">
        <v>0</v>
      </c>
      <c r="AH27" s="37">
        <v>0</v>
      </c>
      <c r="AI27" s="37">
        <v>0</v>
      </c>
      <c r="AJ27" s="30">
        <f t="shared" si="2"/>
        <v>71571</v>
      </c>
      <c r="AK27" s="106"/>
      <c r="AL27" s="48">
        <v>0</v>
      </c>
      <c r="AV27"/>
    </row>
    <row r="28" spans="1:49">
      <c r="A28" s="72">
        <v>210</v>
      </c>
      <c r="B28" s="29" t="s">
        <v>109</v>
      </c>
      <c r="C28" s="37">
        <f t="shared" si="0"/>
        <v>77735</v>
      </c>
      <c r="D28" s="29">
        <v>0</v>
      </c>
      <c r="E28" s="29">
        <v>0</v>
      </c>
      <c r="F28" s="29">
        <v>427</v>
      </c>
      <c r="G28" s="29">
        <v>0</v>
      </c>
      <c r="H28" s="29">
        <v>490</v>
      </c>
      <c r="I28" s="29">
        <v>0</v>
      </c>
      <c r="J28" s="29">
        <v>0</v>
      </c>
      <c r="K28" s="29">
        <f t="shared" si="1"/>
        <v>76818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151</v>
      </c>
      <c r="Z28" s="37">
        <v>0</v>
      </c>
      <c r="AA28" s="37">
        <v>0</v>
      </c>
      <c r="AB28" s="37">
        <v>72</v>
      </c>
      <c r="AC28" s="37">
        <v>0</v>
      </c>
      <c r="AD28" s="37">
        <v>0</v>
      </c>
      <c r="AE28" s="37">
        <v>0</v>
      </c>
      <c r="AF28" s="37">
        <v>76163</v>
      </c>
      <c r="AG28" s="37">
        <v>0</v>
      </c>
      <c r="AH28" s="37">
        <v>0</v>
      </c>
      <c r="AI28" s="37">
        <v>0</v>
      </c>
      <c r="AJ28" s="30">
        <f t="shared" si="2"/>
        <v>76386</v>
      </c>
      <c r="AK28" s="106"/>
      <c r="AL28" s="48">
        <v>432</v>
      </c>
      <c r="AV28"/>
    </row>
    <row r="29" spans="1:49">
      <c r="A29" s="72">
        <v>220</v>
      </c>
      <c r="B29" s="29" t="s">
        <v>64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0">
        <f t="shared" si="2"/>
        <v>0</v>
      </c>
      <c r="AK29" s="106"/>
      <c r="AL29" s="48">
        <v>0</v>
      </c>
      <c r="AV29"/>
    </row>
    <row r="30" spans="1:49">
      <c r="A30" s="72">
        <v>230</v>
      </c>
      <c r="B30" s="29" t="s">
        <v>65</v>
      </c>
      <c r="C30" s="37">
        <f t="shared" si="0"/>
        <v>15988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1"/>
        <v>15988</v>
      </c>
      <c r="L30" s="2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0">
        <f t="shared" si="2"/>
        <v>0</v>
      </c>
      <c r="AK30" s="106"/>
      <c r="AL30" s="48">
        <v>15988</v>
      </c>
      <c r="AV30"/>
    </row>
    <row r="31" spans="1:49" ht="13.5" thickBot="1">
      <c r="A31" s="73">
        <v>999</v>
      </c>
      <c r="B31" s="29" t="s">
        <v>110</v>
      </c>
      <c r="C31" s="37">
        <f t="shared" si="0"/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0">
        <f t="shared" si="2"/>
        <v>0</v>
      </c>
      <c r="AK31" s="49"/>
      <c r="AL31" s="56">
        <v>0</v>
      </c>
      <c r="AV31"/>
    </row>
    <row r="32" spans="1:49" s="15" customFormat="1" ht="21.75" customHeight="1" thickTop="1" thickBot="1">
      <c r="A32" s="74"/>
      <c r="B32" s="31">
        <f>SUM(B8:B31)</f>
        <v>0</v>
      </c>
      <c r="C32" s="38">
        <f>SUM(C8:C31)</f>
        <v>6603979</v>
      </c>
      <c r="D32" s="38">
        <f>SUM(D8:D31)</f>
        <v>0</v>
      </c>
      <c r="E32" s="38">
        <f t="shared" ref="E32:AL32" si="3">SUM(E8:E31)</f>
        <v>0</v>
      </c>
      <c r="F32" s="38">
        <f t="shared" si="3"/>
        <v>216916</v>
      </c>
      <c r="G32" s="38">
        <f t="shared" si="3"/>
        <v>-783</v>
      </c>
      <c r="H32" s="38">
        <f t="shared" si="3"/>
        <v>21853</v>
      </c>
      <c r="I32" s="38">
        <f t="shared" si="3"/>
        <v>1707</v>
      </c>
      <c r="J32" s="38">
        <f t="shared" si="3"/>
        <v>137733</v>
      </c>
      <c r="K32" s="87">
        <f t="shared" si="3"/>
        <v>6226553</v>
      </c>
      <c r="L32" s="31">
        <f t="shared" si="3"/>
        <v>754546</v>
      </c>
      <c r="M32" s="31">
        <f t="shared" si="3"/>
        <v>150796</v>
      </c>
      <c r="N32" s="31">
        <f t="shared" si="3"/>
        <v>125036</v>
      </c>
      <c r="O32" s="31">
        <f t="shared" si="3"/>
        <v>25184</v>
      </c>
      <c r="P32" s="31">
        <f t="shared" si="3"/>
        <v>656046</v>
      </c>
      <c r="Q32" s="31">
        <f t="shared" si="3"/>
        <v>160005</v>
      </c>
      <c r="R32" s="31">
        <f t="shared" si="3"/>
        <v>38625</v>
      </c>
      <c r="S32" s="31">
        <f t="shared" si="3"/>
        <v>101949</v>
      </c>
      <c r="T32" s="31">
        <f t="shared" si="3"/>
        <v>121167</v>
      </c>
      <c r="U32" s="31">
        <f t="shared" si="3"/>
        <v>126294</v>
      </c>
      <c r="V32" s="31">
        <f t="shared" si="3"/>
        <v>44582</v>
      </c>
      <c r="W32" s="31">
        <f t="shared" si="3"/>
        <v>455176</v>
      </c>
      <c r="X32" s="31">
        <f t="shared" si="3"/>
        <v>523520</v>
      </c>
      <c r="Y32" s="31">
        <f t="shared" si="3"/>
        <v>502730</v>
      </c>
      <c r="Z32" s="31">
        <f t="shared" si="3"/>
        <v>119886</v>
      </c>
      <c r="AA32" s="31">
        <f t="shared" si="3"/>
        <v>300088</v>
      </c>
      <c r="AB32" s="31">
        <f t="shared" si="3"/>
        <v>304251</v>
      </c>
      <c r="AC32" s="31">
        <f t="shared" si="3"/>
        <v>323921</v>
      </c>
      <c r="AD32" s="31">
        <f t="shared" si="3"/>
        <v>168038</v>
      </c>
      <c r="AE32" s="31">
        <f t="shared" si="3"/>
        <v>71917</v>
      </c>
      <c r="AF32" s="31">
        <f t="shared" si="3"/>
        <v>78194</v>
      </c>
      <c r="AG32" s="31">
        <f t="shared" si="3"/>
        <v>0</v>
      </c>
      <c r="AH32" s="31">
        <f t="shared" si="3"/>
        <v>0</v>
      </c>
      <c r="AI32" s="31">
        <f t="shared" si="3"/>
        <v>0</v>
      </c>
      <c r="AJ32" s="31">
        <f t="shared" si="3"/>
        <v>5151951</v>
      </c>
      <c r="AK32" s="88">
        <f t="shared" si="3"/>
        <v>0</v>
      </c>
      <c r="AL32" s="87">
        <f t="shared" si="3"/>
        <v>1074602</v>
      </c>
      <c r="AM32"/>
      <c r="AN32"/>
      <c r="AO32"/>
      <c r="AP32"/>
      <c r="AQ32"/>
      <c r="AR32"/>
      <c r="AS32"/>
      <c r="AT32"/>
      <c r="AU32" s="14"/>
      <c r="AV32" s="14"/>
      <c r="AW32" s="14"/>
    </row>
    <row r="33" spans="1:48" s="15" customFormat="1" ht="21.75" customHeight="1" thickTop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14"/>
      <c r="AU33" s="14"/>
      <c r="AV33" s="14"/>
    </row>
    <row r="34" spans="1:48" ht="14.25" thickTop="1" thickBot="1">
      <c r="L34" s="79" t="s">
        <v>16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42"/>
      <c r="AK34"/>
      <c r="AU34" s="25"/>
      <c r="AV34"/>
    </row>
    <row r="35" spans="1:48" ht="90.75" thickTop="1" thickBot="1">
      <c r="A35" s="71" t="s">
        <v>17</v>
      </c>
      <c r="B35" s="78"/>
      <c r="C35" s="6" t="s">
        <v>18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39" t="s">
        <v>11</v>
      </c>
      <c r="K35" s="40" t="s">
        <v>12</v>
      </c>
      <c r="L35" s="5" t="s">
        <v>66</v>
      </c>
      <c r="M35" s="34" t="s">
        <v>67</v>
      </c>
      <c r="N35" s="34" t="s">
        <v>68</v>
      </c>
      <c r="O35" s="34" t="s">
        <v>69</v>
      </c>
      <c r="P35" s="34" t="s">
        <v>70</v>
      </c>
      <c r="Q35" s="34" t="s">
        <v>71</v>
      </c>
      <c r="R35" s="34" t="s">
        <v>88</v>
      </c>
      <c r="S35" s="34" t="s">
        <v>89</v>
      </c>
      <c r="T35" s="34" t="s">
        <v>90</v>
      </c>
      <c r="U35" s="34" t="s">
        <v>91</v>
      </c>
      <c r="V35" s="34" t="s">
        <v>58</v>
      </c>
      <c r="W35" s="34" t="s">
        <v>59</v>
      </c>
      <c r="X35" s="34" t="s">
        <v>60</v>
      </c>
      <c r="Y35" s="34" t="s">
        <v>72</v>
      </c>
      <c r="Z35" s="34" t="s">
        <v>73</v>
      </c>
      <c r="AA35" s="34" t="s">
        <v>74</v>
      </c>
      <c r="AB35" s="34" t="s">
        <v>92</v>
      </c>
      <c r="AC35" s="34" t="s">
        <v>75</v>
      </c>
      <c r="AD35" s="34" t="s">
        <v>93</v>
      </c>
      <c r="AE35" s="34" t="s">
        <v>94</v>
      </c>
      <c r="AF35" s="34" t="s">
        <v>63</v>
      </c>
      <c r="AG35" s="34" t="s">
        <v>76</v>
      </c>
      <c r="AH35" s="34" t="s">
        <v>65</v>
      </c>
      <c r="AI35" s="34" t="s">
        <v>77</v>
      </c>
      <c r="AJ35" s="40" t="s">
        <v>13</v>
      </c>
      <c r="AK35" s="54" t="s">
        <v>19</v>
      </c>
      <c r="AL35" s="52" t="s">
        <v>20</v>
      </c>
      <c r="AM35" s="58" t="s">
        <v>21</v>
      </c>
      <c r="AN35" s="59"/>
      <c r="AO35" s="60"/>
      <c r="AP35" s="61"/>
      <c r="AQ35" s="61"/>
      <c r="AR35" s="61"/>
      <c r="AS35" s="27" t="s">
        <v>22</v>
      </c>
      <c r="AT35" s="40" t="s">
        <v>23</v>
      </c>
      <c r="AV35"/>
    </row>
    <row r="36" spans="1:48" ht="13.5" thickTop="1">
      <c r="A36" s="18"/>
      <c r="B36" s="76"/>
      <c r="C36" s="35"/>
      <c r="D36" s="22"/>
      <c r="E36" s="22"/>
      <c r="F36" s="22"/>
      <c r="G36" s="22"/>
      <c r="H36" s="22"/>
      <c r="I36" s="22"/>
      <c r="J36" s="22"/>
      <c r="K36" s="22"/>
      <c r="L36" s="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69"/>
      <c r="AJ36" s="10"/>
      <c r="AK36" s="48"/>
      <c r="AL36" s="47"/>
      <c r="AM36" s="16" t="s">
        <v>24</v>
      </c>
      <c r="AN36" s="62" t="s">
        <v>25</v>
      </c>
      <c r="AO36" s="63"/>
      <c r="AP36" s="64"/>
      <c r="AQ36" s="68" t="s">
        <v>26</v>
      </c>
      <c r="AR36" s="65" t="s">
        <v>27</v>
      </c>
      <c r="AS36" s="22"/>
      <c r="AT36" s="50"/>
      <c r="AV36"/>
    </row>
    <row r="37" spans="1:48" ht="13.5" thickBot="1">
      <c r="A37" s="75"/>
      <c r="B37" s="77"/>
      <c r="C37" s="36"/>
      <c r="D37" s="8"/>
      <c r="E37" s="8"/>
      <c r="F37" s="8"/>
      <c r="G37" s="8"/>
      <c r="H37" s="8"/>
      <c r="I37" s="8"/>
      <c r="J37" s="8"/>
      <c r="K37" s="8"/>
      <c r="L37" s="7">
        <v>10</v>
      </c>
      <c r="M37" s="36">
        <v>20</v>
      </c>
      <c r="N37" s="36">
        <v>30</v>
      </c>
      <c r="O37" s="36">
        <v>40</v>
      </c>
      <c r="P37" s="36">
        <v>50</v>
      </c>
      <c r="Q37" s="36">
        <v>60</v>
      </c>
      <c r="R37" s="36">
        <v>70</v>
      </c>
      <c r="S37" s="36">
        <v>80</v>
      </c>
      <c r="T37" s="36">
        <v>90</v>
      </c>
      <c r="U37" s="36">
        <v>100</v>
      </c>
      <c r="V37" s="36">
        <v>110</v>
      </c>
      <c r="W37" s="36">
        <v>120</v>
      </c>
      <c r="X37" s="36">
        <v>130</v>
      </c>
      <c r="Y37" s="36">
        <v>140</v>
      </c>
      <c r="Z37" s="36">
        <v>150</v>
      </c>
      <c r="AA37" s="36">
        <v>160</v>
      </c>
      <c r="AB37" s="36">
        <v>170</v>
      </c>
      <c r="AC37" s="36">
        <v>180</v>
      </c>
      <c r="AD37" s="36">
        <v>190</v>
      </c>
      <c r="AE37" s="36">
        <v>200</v>
      </c>
      <c r="AF37" s="36">
        <v>210</v>
      </c>
      <c r="AG37" s="36">
        <v>220</v>
      </c>
      <c r="AH37" s="36">
        <v>230</v>
      </c>
      <c r="AI37" s="36">
        <v>999</v>
      </c>
      <c r="AJ37" s="77"/>
      <c r="AK37" s="56"/>
      <c r="AL37" s="9"/>
      <c r="AM37" s="13" t="s">
        <v>28</v>
      </c>
      <c r="AN37" s="49" t="s">
        <v>29</v>
      </c>
      <c r="AO37" s="23" t="s">
        <v>30</v>
      </c>
      <c r="AP37" s="24" t="s">
        <v>31</v>
      </c>
      <c r="AQ37" s="66" t="s">
        <v>32</v>
      </c>
      <c r="AR37" s="66"/>
      <c r="AS37" s="9"/>
      <c r="AT37" s="56"/>
      <c r="AV37"/>
    </row>
    <row r="38" spans="1:48" ht="13.5" thickTop="1">
      <c r="A38" s="18">
        <v>10</v>
      </c>
      <c r="B38" s="30" t="s">
        <v>54</v>
      </c>
      <c r="C38" s="37">
        <f t="shared" ref="C38:C61" si="4">AJ38+AL38+AM38+SUM(AS38:AT38)</f>
        <v>922567</v>
      </c>
      <c r="D38" s="29"/>
      <c r="E38" s="29"/>
      <c r="F38" s="29"/>
      <c r="G38" s="29"/>
      <c r="H38" s="29"/>
      <c r="I38" s="29"/>
      <c r="J38" s="29"/>
      <c r="K38" s="29"/>
      <c r="L38" s="28">
        <v>178640</v>
      </c>
      <c r="M38" s="37">
        <v>2345</v>
      </c>
      <c r="N38" s="37">
        <v>0</v>
      </c>
      <c r="O38" s="37">
        <v>0</v>
      </c>
      <c r="P38" s="37">
        <v>154268</v>
      </c>
      <c r="Q38" s="37">
        <v>50497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46575</v>
      </c>
      <c r="AB38" s="37">
        <v>0</v>
      </c>
      <c r="AC38" s="37">
        <v>0</v>
      </c>
      <c r="AD38" s="37">
        <v>478</v>
      </c>
      <c r="AE38" s="37">
        <v>0</v>
      </c>
      <c r="AF38" s="37">
        <v>0</v>
      </c>
      <c r="AG38" s="37">
        <v>0</v>
      </c>
      <c r="AH38" s="37">
        <v>0</v>
      </c>
      <c r="AI38" s="89">
        <v>0</v>
      </c>
      <c r="AJ38" s="90">
        <f>SUM(L38:AI38)</f>
        <v>432803</v>
      </c>
      <c r="AK38" s="30"/>
      <c r="AL38" s="29">
        <v>49916</v>
      </c>
      <c r="AM38" s="81">
        <f>AN38+AQ38+AR38</f>
        <v>451205</v>
      </c>
      <c r="AN38" s="28">
        <f>SUM(AO38:AP38)</f>
        <v>451205</v>
      </c>
      <c r="AO38" s="33">
        <v>144596</v>
      </c>
      <c r="AP38" s="29">
        <v>306609</v>
      </c>
      <c r="AQ38" s="67">
        <v>0</v>
      </c>
      <c r="AR38" s="67">
        <v>0</v>
      </c>
      <c r="AS38" s="29">
        <v>0</v>
      </c>
      <c r="AT38" s="30">
        <v>-11357</v>
      </c>
      <c r="AV38"/>
    </row>
    <row r="39" spans="1:48">
      <c r="A39" s="18">
        <v>20</v>
      </c>
      <c r="B39" s="30" t="s">
        <v>95</v>
      </c>
      <c r="C39" s="37">
        <f t="shared" si="4"/>
        <v>174453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3673</v>
      </c>
      <c r="N39" s="37">
        <v>0</v>
      </c>
      <c r="O39" s="37">
        <v>0</v>
      </c>
      <c r="P39" s="37">
        <v>59389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14947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89">
        <v>0</v>
      </c>
      <c r="AJ39" s="90">
        <f t="shared" ref="AJ39:AJ61" si="5">SUM(L39:AI39)</f>
        <v>78009</v>
      </c>
      <c r="AK39" s="30"/>
      <c r="AL39" s="29">
        <v>4584</v>
      </c>
      <c r="AM39" s="81">
        <f t="shared" ref="AM39:AM61" si="6">AN39+AQ39+AR39</f>
        <v>81730</v>
      </c>
      <c r="AN39" s="28">
        <f t="shared" ref="AN39:AN61" si="7">SUM(AO39:AP39)</f>
        <v>81730</v>
      </c>
      <c r="AO39" s="33">
        <v>31010</v>
      </c>
      <c r="AP39" s="29">
        <v>50720</v>
      </c>
      <c r="AQ39" s="67">
        <v>0</v>
      </c>
      <c r="AR39" s="67">
        <v>0</v>
      </c>
      <c r="AS39" s="29">
        <v>6620</v>
      </c>
      <c r="AT39" s="30">
        <v>3510</v>
      </c>
      <c r="AV39"/>
    </row>
    <row r="40" spans="1:48">
      <c r="A40" s="18">
        <v>30</v>
      </c>
      <c r="B40" s="30" t="s">
        <v>96</v>
      </c>
      <c r="C40" s="37">
        <f t="shared" si="4"/>
        <v>148361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5462</v>
      </c>
      <c r="O40" s="37">
        <v>0</v>
      </c>
      <c r="P40" s="37">
        <v>10913</v>
      </c>
      <c r="Q40" s="37">
        <v>0</v>
      </c>
      <c r="R40" s="37">
        <v>0</v>
      </c>
      <c r="S40" s="37">
        <v>134</v>
      </c>
      <c r="T40" s="37">
        <v>0</v>
      </c>
      <c r="U40" s="37">
        <v>30778</v>
      </c>
      <c r="V40" s="37">
        <v>0</v>
      </c>
      <c r="W40" s="37">
        <v>5041</v>
      </c>
      <c r="X40" s="37">
        <v>0</v>
      </c>
      <c r="Y40" s="37">
        <v>0</v>
      </c>
      <c r="Z40" s="37">
        <v>0</v>
      </c>
      <c r="AA40" s="37">
        <v>4980</v>
      </c>
      <c r="AB40" s="37">
        <v>1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89">
        <v>0</v>
      </c>
      <c r="AJ40" s="90">
        <f t="shared" si="5"/>
        <v>57309</v>
      </c>
      <c r="AK40" s="30"/>
      <c r="AL40" s="29">
        <v>12089</v>
      </c>
      <c r="AM40" s="81">
        <f t="shared" si="6"/>
        <v>75668</v>
      </c>
      <c r="AN40" s="28">
        <f t="shared" si="7"/>
        <v>75668</v>
      </c>
      <c r="AO40" s="33">
        <v>15912</v>
      </c>
      <c r="AP40" s="29">
        <v>59756</v>
      </c>
      <c r="AQ40" s="67">
        <v>0</v>
      </c>
      <c r="AR40" s="67">
        <v>0</v>
      </c>
      <c r="AS40" s="29">
        <v>3409</v>
      </c>
      <c r="AT40" s="30">
        <v>-114</v>
      </c>
      <c r="AV40"/>
    </row>
    <row r="41" spans="1:48">
      <c r="A41" s="18">
        <v>40</v>
      </c>
      <c r="B41" s="30" t="s">
        <v>55</v>
      </c>
      <c r="C41" s="37">
        <f t="shared" si="4"/>
        <v>31446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70</v>
      </c>
      <c r="Q41" s="37">
        <v>0</v>
      </c>
      <c r="R41" s="37">
        <v>0</v>
      </c>
      <c r="S41" s="37">
        <v>862</v>
      </c>
      <c r="T41" s="37">
        <v>0</v>
      </c>
      <c r="U41" s="37">
        <v>0</v>
      </c>
      <c r="V41" s="37">
        <v>0</v>
      </c>
      <c r="W41" s="37">
        <v>15197</v>
      </c>
      <c r="X41" s="37">
        <v>0</v>
      </c>
      <c r="Y41" s="37">
        <v>0</v>
      </c>
      <c r="Z41" s="37">
        <v>0</v>
      </c>
      <c r="AA41" s="37">
        <v>3009</v>
      </c>
      <c r="AB41" s="37">
        <v>12</v>
      </c>
      <c r="AC41" s="37">
        <v>0</v>
      </c>
      <c r="AD41" s="37">
        <v>0</v>
      </c>
      <c r="AE41" s="37">
        <v>0</v>
      </c>
      <c r="AF41" s="37">
        <v>780</v>
      </c>
      <c r="AG41" s="37">
        <v>0</v>
      </c>
      <c r="AH41" s="37">
        <v>0</v>
      </c>
      <c r="AI41" s="89">
        <v>0</v>
      </c>
      <c r="AJ41" s="90">
        <f t="shared" si="5"/>
        <v>19930</v>
      </c>
      <c r="AK41" s="30"/>
      <c r="AL41" s="29">
        <v>124</v>
      </c>
      <c r="AM41" s="81">
        <f t="shared" si="6"/>
        <v>10128</v>
      </c>
      <c r="AN41" s="28">
        <f t="shared" si="7"/>
        <v>10128</v>
      </c>
      <c r="AO41" s="33">
        <v>0</v>
      </c>
      <c r="AP41" s="29">
        <v>10128</v>
      </c>
      <c r="AQ41" s="67">
        <v>0</v>
      </c>
      <c r="AR41" s="67">
        <v>0</v>
      </c>
      <c r="AS41" s="29">
        <v>1030</v>
      </c>
      <c r="AT41" s="30">
        <v>234</v>
      </c>
      <c r="AV41"/>
    </row>
    <row r="42" spans="1:48">
      <c r="A42" s="18">
        <v>50</v>
      </c>
      <c r="B42" s="30" t="s">
        <v>56</v>
      </c>
      <c r="C42" s="37">
        <f t="shared" si="4"/>
        <v>1207059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24001</v>
      </c>
      <c r="N42" s="37">
        <v>0</v>
      </c>
      <c r="O42" s="37">
        <v>0</v>
      </c>
      <c r="P42" s="37">
        <v>94321</v>
      </c>
      <c r="Q42" s="37">
        <v>1599</v>
      </c>
      <c r="R42" s="37">
        <v>2902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99222</v>
      </c>
      <c r="AB42" s="37">
        <v>0</v>
      </c>
      <c r="AC42" s="37">
        <v>5776</v>
      </c>
      <c r="AD42" s="37">
        <v>4637</v>
      </c>
      <c r="AE42" s="37">
        <v>1558</v>
      </c>
      <c r="AF42" s="37">
        <v>5353</v>
      </c>
      <c r="AG42" s="37">
        <v>0</v>
      </c>
      <c r="AH42" s="37">
        <v>0</v>
      </c>
      <c r="AI42" s="89">
        <v>0</v>
      </c>
      <c r="AJ42" s="90">
        <f t="shared" si="5"/>
        <v>239369</v>
      </c>
      <c r="AK42" s="30"/>
      <c r="AL42" s="29">
        <v>271092</v>
      </c>
      <c r="AM42" s="81">
        <f t="shared" si="6"/>
        <v>703766</v>
      </c>
      <c r="AN42" s="28">
        <f t="shared" si="7"/>
        <v>703766</v>
      </c>
      <c r="AO42" s="33">
        <v>15622</v>
      </c>
      <c r="AP42" s="29">
        <v>688144</v>
      </c>
      <c r="AQ42" s="67">
        <v>0</v>
      </c>
      <c r="AR42" s="67">
        <v>0</v>
      </c>
      <c r="AS42" s="29">
        <v>0</v>
      </c>
      <c r="AT42" s="30">
        <v>-7168</v>
      </c>
      <c r="AV42"/>
    </row>
    <row r="43" spans="1:48">
      <c r="A43" s="18">
        <v>60</v>
      </c>
      <c r="B43" s="30" t="s">
        <v>57</v>
      </c>
      <c r="C43" s="37">
        <f t="shared" si="4"/>
        <v>337084</v>
      </c>
      <c r="D43" s="29"/>
      <c r="E43" s="29"/>
      <c r="F43" s="29"/>
      <c r="G43" s="29"/>
      <c r="H43" s="29"/>
      <c r="I43" s="29"/>
      <c r="J43" s="29"/>
      <c r="K43" s="29"/>
      <c r="L43" s="28">
        <v>1245</v>
      </c>
      <c r="M43" s="37">
        <v>0</v>
      </c>
      <c r="N43" s="37">
        <v>1525</v>
      </c>
      <c r="O43" s="37">
        <v>0</v>
      </c>
      <c r="P43" s="37">
        <v>9716</v>
      </c>
      <c r="Q43" s="37">
        <v>30929</v>
      </c>
      <c r="R43" s="37">
        <v>480</v>
      </c>
      <c r="S43" s="37">
        <v>4</v>
      </c>
      <c r="T43" s="37">
        <v>49</v>
      </c>
      <c r="U43" s="37">
        <v>2444</v>
      </c>
      <c r="V43" s="37">
        <v>12</v>
      </c>
      <c r="W43" s="37">
        <v>3798</v>
      </c>
      <c r="X43" s="37">
        <v>3191</v>
      </c>
      <c r="Y43" s="37">
        <v>4776</v>
      </c>
      <c r="Z43" s="37">
        <v>4</v>
      </c>
      <c r="AA43" s="37">
        <v>4148</v>
      </c>
      <c r="AB43" s="37">
        <v>967</v>
      </c>
      <c r="AC43" s="37">
        <v>50</v>
      </c>
      <c r="AD43" s="37">
        <v>306</v>
      </c>
      <c r="AE43" s="37">
        <v>2513</v>
      </c>
      <c r="AF43" s="37">
        <v>4474</v>
      </c>
      <c r="AG43" s="37">
        <v>0</v>
      </c>
      <c r="AH43" s="37">
        <v>0</v>
      </c>
      <c r="AI43" s="89">
        <v>0</v>
      </c>
      <c r="AJ43" s="90">
        <f t="shared" si="5"/>
        <v>70631</v>
      </c>
      <c r="AK43" s="30"/>
      <c r="AL43" s="29">
        <v>150389</v>
      </c>
      <c r="AM43" s="81">
        <f t="shared" si="6"/>
        <v>123074</v>
      </c>
      <c r="AN43" s="28">
        <f t="shared" si="7"/>
        <v>123074</v>
      </c>
      <c r="AO43" s="33">
        <v>0</v>
      </c>
      <c r="AP43" s="29">
        <v>123074</v>
      </c>
      <c r="AQ43" s="67">
        <v>0</v>
      </c>
      <c r="AR43" s="67">
        <v>0</v>
      </c>
      <c r="AS43" s="29">
        <v>28</v>
      </c>
      <c r="AT43" s="30">
        <v>-7038</v>
      </c>
      <c r="AV43"/>
    </row>
    <row r="44" spans="1:48">
      <c r="A44" s="18">
        <v>70</v>
      </c>
      <c r="B44" s="30" t="s">
        <v>97</v>
      </c>
      <c r="C44" s="37">
        <f t="shared" si="4"/>
        <v>463354</v>
      </c>
      <c r="D44" s="29"/>
      <c r="E44" s="29"/>
      <c r="F44" s="29"/>
      <c r="G44" s="29"/>
      <c r="H44" s="29"/>
      <c r="I44" s="29"/>
      <c r="J44" s="29"/>
      <c r="K44" s="29"/>
      <c r="L44" s="28">
        <v>6649</v>
      </c>
      <c r="M44" s="37">
        <v>832</v>
      </c>
      <c r="N44" s="37">
        <v>14165</v>
      </c>
      <c r="O44" s="37">
        <v>3528</v>
      </c>
      <c r="P44" s="37">
        <v>6292</v>
      </c>
      <c r="Q44" s="37">
        <v>3926</v>
      </c>
      <c r="R44" s="37">
        <v>13523</v>
      </c>
      <c r="S44" s="37">
        <v>9889</v>
      </c>
      <c r="T44" s="37">
        <v>680</v>
      </c>
      <c r="U44" s="37">
        <v>9288</v>
      </c>
      <c r="V44" s="37">
        <v>11651</v>
      </c>
      <c r="W44" s="37">
        <v>11237</v>
      </c>
      <c r="X44" s="37">
        <v>22598</v>
      </c>
      <c r="Y44" s="37">
        <v>54271</v>
      </c>
      <c r="Z44" s="37">
        <v>1915</v>
      </c>
      <c r="AA44" s="37">
        <v>4836</v>
      </c>
      <c r="AB44" s="37">
        <v>21328</v>
      </c>
      <c r="AC44" s="37">
        <v>34037</v>
      </c>
      <c r="AD44" s="37">
        <v>963</v>
      </c>
      <c r="AE44" s="37">
        <v>8466</v>
      </c>
      <c r="AF44" s="37">
        <v>14440</v>
      </c>
      <c r="AG44" s="37">
        <v>0</v>
      </c>
      <c r="AH44" s="37">
        <v>0</v>
      </c>
      <c r="AI44" s="89">
        <v>0</v>
      </c>
      <c r="AJ44" s="90">
        <f t="shared" si="5"/>
        <v>254514</v>
      </c>
      <c r="AK44" s="30"/>
      <c r="AL44" s="29">
        <v>21771</v>
      </c>
      <c r="AM44" s="81">
        <f t="shared" si="6"/>
        <v>182869</v>
      </c>
      <c r="AN44" s="28">
        <f t="shared" si="7"/>
        <v>182869</v>
      </c>
      <c r="AO44" s="33">
        <v>0</v>
      </c>
      <c r="AP44" s="29">
        <v>182869</v>
      </c>
      <c r="AQ44" s="67">
        <v>0</v>
      </c>
      <c r="AR44" s="67">
        <v>0</v>
      </c>
      <c r="AS44" s="29">
        <v>0</v>
      </c>
      <c r="AT44" s="30">
        <v>4200</v>
      </c>
      <c r="AV44"/>
    </row>
    <row r="45" spans="1:48">
      <c r="A45" s="18">
        <v>80</v>
      </c>
      <c r="B45" s="30" t="s">
        <v>98</v>
      </c>
      <c r="C45" s="37">
        <f t="shared" si="4"/>
        <v>161702</v>
      </c>
      <c r="D45" s="29"/>
      <c r="E45" s="29"/>
      <c r="F45" s="29"/>
      <c r="G45" s="29"/>
      <c r="H45" s="29"/>
      <c r="I45" s="29"/>
      <c r="J45" s="29"/>
      <c r="K45" s="29"/>
      <c r="L45" s="28">
        <v>141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16</v>
      </c>
      <c r="S45" s="37">
        <v>28051</v>
      </c>
      <c r="T45" s="37">
        <v>0</v>
      </c>
      <c r="U45" s="37">
        <v>0</v>
      </c>
      <c r="V45" s="37">
        <v>1158</v>
      </c>
      <c r="W45" s="37">
        <v>99013</v>
      </c>
      <c r="X45" s="37">
        <v>1675</v>
      </c>
      <c r="Y45" s="37">
        <v>293</v>
      </c>
      <c r="Z45" s="37">
        <v>0</v>
      </c>
      <c r="AA45" s="37">
        <v>1108</v>
      </c>
      <c r="AB45" s="37">
        <v>9374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89">
        <v>0</v>
      </c>
      <c r="AJ45" s="90">
        <f t="shared" si="5"/>
        <v>140829</v>
      </c>
      <c r="AK45" s="30"/>
      <c r="AL45" s="29">
        <v>13296</v>
      </c>
      <c r="AM45" s="81">
        <f t="shared" si="6"/>
        <v>3938</v>
      </c>
      <c r="AN45" s="28">
        <f t="shared" si="7"/>
        <v>3938</v>
      </c>
      <c r="AO45" s="33">
        <v>0</v>
      </c>
      <c r="AP45" s="29">
        <v>3938</v>
      </c>
      <c r="AQ45" s="67">
        <v>0</v>
      </c>
      <c r="AR45" s="67">
        <v>0</v>
      </c>
      <c r="AS45" s="29">
        <v>1050</v>
      </c>
      <c r="AT45" s="30">
        <v>2589</v>
      </c>
      <c r="AV45"/>
    </row>
    <row r="46" spans="1:48">
      <c r="A46" s="18">
        <v>90</v>
      </c>
      <c r="B46" s="30" t="s">
        <v>99</v>
      </c>
      <c r="C46" s="37">
        <f t="shared" si="4"/>
        <v>429938</v>
      </c>
      <c r="D46" s="29"/>
      <c r="E46" s="29"/>
      <c r="F46" s="29"/>
      <c r="G46" s="29"/>
      <c r="H46" s="29"/>
      <c r="I46" s="29"/>
      <c r="J46" s="29"/>
      <c r="K46" s="29"/>
      <c r="L46" s="28">
        <v>5714</v>
      </c>
      <c r="M46" s="37">
        <v>3024</v>
      </c>
      <c r="N46" s="37">
        <v>353</v>
      </c>
      <c r="O46" s="37">
        <v>1828</v>
      </c>
      <c r="P46" s="37">
        <v>7194</v>
      </c>
      <c r="Q46" s="37">
        <v>114</v>
      </c>
      <c r="R46" s="37">
        <v>1343</v>
      </c>
      <c r="S46" s="37">
        <v>1879</v>
      </c>
      <c r="T46" s="37">
        <v>64149</v>
      </c>
      <c r="U46" s="37">
        <v>330</v>
      </c>
      <c r="V46" s="37">
        <v>4229</v>
      </c>
      <c r="W46" s="37">
        <v>48907</v>
      </c>
      <c r="X46" s="37">
        <v>2879</v>
      </c>
      <c r="Y46" s="37">
        <v>7147</v>
      </c>
      <c r="Z46" s="37">
        <v>231</v>
      </c>
      <c r="AA46" s="37">
        <v>129</v>
      </c>
      <c r="AB46" s="37">
        <v>10261</v>
      </c>
      <c r="AC46" s="37">
        <v>1896</v>
      </c>
      <c r="AD46" s="37">
        <v>28</v>
      </c>
      <c r="AE46" s="37">
        <v>4503</v>
      </c>
      <c r="AF46" s="37">
        <v>3411</v>
      </c>
      <c r="AG46" s="37">
        <v>0</v>
      </c>
      <c r="AH46" s="37">
        <v>0</v>
      </c>
      <c r="AI46" s="89">
        <v>0</v>
      </c>
      <c r="AJ46" s="90">
        <f t="shared" si="5"/>
        <v>169549</v>
      </c>
      <c r="AK46" s="30"/>
      <c r="AL46" s="29">
        <v>51094</v>
      </c>
      <c r="AM46" s="81">
        <f t="shared" si="6"/>
        <v>47419</v>
      </c>
      <c r="AN46" s="28">
        <f t="shared" si="7"/>
        <v>47419</v>
      </c>
      <c r="AO46" s="33">
        <v>0</v>
      </c>
      <c r="AP46" s="29">
        <v>47419</v>
      </c>
      <c r="AQ46" s="67">
        <v>0</v>
      </c>
      <c r="AR46" s="67">
        <v>0</v>
      </c>
      <c r="AS46" s="29">
        <v>163976</v>
      </c>
      <c r="AT46" s="30">
        <v>-2100</v>
      </c>
      <c r="AV46"/>
    </row>
    <row r="47" spans="1:48">
      <c r="A47" s="18">
        <v>100</v>
      </c>
      <c r="B47" s="30" t="s">
        <v>100</v>
      </c>
      <c r="C47" s="37">
        <f t="shared" si="4"/>
        <v>165104</v>
      </c>
      <c r="D47" s="29"/>
      <c r="E47" s="29"/>
      <c r="F47" s="29"/>
      <c r="G47" s="29"/>
      <c r="H47" s="29"/>
      <c r="I47" s="29"/>
      <c r="J47" s="29"/>
      <c r="K47" s="29"/>
      <c r="L47" s="28">
        <v>53</v>
      </c>
      <c r="M47" s="37">
        <v>882</v>
      </c>
      <c r="N47" s="37">
        <v>1003</v>
      </c>
      <c r="O47" s="37">
        <v>5</v>
      </c>
      <c r="P47" s="37">
        <v>3737</v>
      </c>
      <c r="Q47" s="37">
        <v>237</v>
      </c>
      <c r="R47" s="37">
        <v>243</v>
      </c>
      <c r="S47" s="37">
        <v>370</v>
      </c>
      <c r="T47" s="37">
        <v>55</v>
      </c>
      <c r="U47" s="37">
        <v>10513</v>
      </c>
      <c r="V47" s="37">
        <v>3653</v>
      </c>
      <c r="W47" s="37">
        <v>15846</v>
      </c>
      <c r="X47" s="37">
        <v>1055</v>
      </c>
      <c r="Y47" s="37">
        <v>4999</v>
      </c>
      <c r="Z47" s="37">
        <v>5521</v>
      </c>
      <c r="AA47" s="37">
        <v>209</v>
      </c>
      <c r="AB47" s="37">
        <v>6010</v>
      </c>
      <c r="AC47" s="37">
        <v>11055</v>
      </c>
      <c r="AD47" s="37">
        <v>10762</v>
      </c>
      <c r="AE47" s="37">
        <v>4141</v>
      </c>
      <c r="AF47" s="37">
        <v>1659</v>
      </c>
      <c r="AG47" s="37">
        <v>0</v>
      </c>
      <c r="AH47" s="37">
        <v>0</v>
      </c>
      <c r="AI47" s="89">
        <v>0</v>
      </c>
      <c r="AJ47" s="90">
        <f t="shared" si="5"/>
        <v>82008</v>
      </c>
      <c r="AK47" s="30"/>
      <c r="AL47" s="29">
        <v>4424</v>
      </c>
      <c r="AM47" s="81">
        <f t="shared" si="6"/>
        <v>35469</v>
      </c>
      <c r="AN47" s="28">
        <f t="shared" si="7"/>
        <v>35469</v>
      </c>
      <c r="AO47" s="33">
        <v>0</v>
      </c>
      <c r="AP47" s="29">
        <v>35469</v>
      </c>
      <c r="AQ47" s="67">
        <v>0</v>
      </c>
      <c r="AR47" s="67">
        <v>0</v>
      </c>
      <c r="AS47" s="29">
        <v>43532</v>
      </c>
      <c r="AT47" s="30">
        <v>-329</v>
      </c>
      <c r="AV47"/>
    </row>
    <row r="48" spans="1:48">
      <c r="A48" s="18">
        <v>110</v>
      </c>
      <c r="B48" s="30" t="s">
        <v>101</v>
      </c>
      <c r="C48" s="37">
        <f t="shared" si="4"/>
        <v>80271</v>
      </c>
      <c r="D48" s="29"/>
      <c r="E48" s="29"/>
      <c r="F48" s="29"/>
      <c r="G48" s="29"/>
      <c r="H48" s="29"/>
      <c r="I48" s="29"/>
      <c r="J48" s="29"/>
      <c r="K48" s="29"/>
      <c r="L48" s="28">
        <v>105</v>
      </c>
      <c r="M48" s="37">
        <v>93</v>
      </c>
      <c r="N48" s="37">
        <v>33</v>
      </c>
      <c r="O48" s="37">
        <v>79</v>
      </c>
      <c r="P48" s="37">
        <v>4261</v>
      </c>
      <c r="Q48" s="37">
        <v>1245</v>
      </c>
      <c r="R48" s="37">
        <v>1082</v>
      </c>
      <c r="S48" s="37">
        <v>7318</v>
      </c>
      <c r="T48" s="37">
        <v>2179</v>
      </c>
      <c r="U48" s="37">
        <v>4098</v>
      </c>
      <c r="V48" s="37">
        <v>1574</v>
      </c>
      <c r="W48" s="37">
        <v>3677</v>
      </c>
      <c r="X48" s="37">
        <v>4356</v>
      </c>
      <c r="Y48" s="37">
        <v>7491</v>
      </c>
      <c r="Z48" s="37">
        <v>5007</v>
      </c>
      <c r="AA48" s="37">
        <v>2869</v>
      </c>
      <c r="AB48" s="37">
        <v>692</v>
      </c>
      <c r="AC48" s="37">
        <v>11825</v>
      </c>
      <c r="AD48" s="37">
        <v>4112</v>
      </c>
      <c r="AE48" s="37">
        <v>3298</v>
      </c>
      <c r="AF48" s="37">
        <v>2450</v>
      </c>
      <c r="AG48" s="37">
        <v>0</v>
      </c>
      <c r="AH48" s="37">
        <v>0</v>
      </c>
      <c r="AI48" s="89">
        <v>0</v>
      </c>
      <c r="AJ48" s="90">
        <f t="shared" si="5"/>
        <v>67844</v>
      </c>
      <c r="AK48" s="30"/>
      <c r="AL48" s="29">
        <v>0</v>
      </c>
      <c r="AM48" s="81">
        <f t="shared" si="6"/>
        <v>12427</v>
      </c>
      <c r="AN48" s="28">
        <f t="shared" si="7"/>
        <v>12427</v>
      </c>
      <c r="AO48" s="33">
        <v>0</v>
      </c>
      <c r="AP48" s="29">
        <v>12427</v>
      </c>
      <c r="AQ48" s="67">
        <v>0</v>
      </c>
      <c r="AR48" s="67">
        <v>0</v>
      </c>
      <c r="AS48" s="29">
        <v>0</v>
      </c>
      <c r="AT48" s="30">
        <v>0</v>
      </c>
      <c r="AV48"/>
    </row>
    <row r="49" spans="1:48">
      <c r="A49" s="18">
        <v>120</v>
      </c>
      <c r="B49" s="30" t="s">
        <v>102</v>
      </c>
      <c r="C49" s="37">
        <f t="shared" si="4"/>
        <v>491985</v>
      </c>
      <c r="D49" s="29"/>
      <c r="E49" s="29"/>
      <c r="F49" s="29"/>
      <c r="G49" s="29"/>
      <c r="H49" s="29"/>
      <c r="I49" s="29"/>
      <c r="J49" s="29"/>
      <c r="K49" s="29"/>
      <c r="L49" s="28">
        <v>8</v>
      </c>
      <c r="M49" s="37">
        <v>83</v>
      </c>
      <c r="N49" s="37">
        <v>11</v>
      </c>
      <c r="O49" s="37">
        <v>0</v>
      </c>
      <c r="P49" s="37">
        <v>440</v>
      </c>
      <c r="Q49" s="37">
        <v>4</v>
      </c>
      <c r="R49" s="37">
        <v>611</v>
      </c>
      <c r="S49" s="37">
        <v>31</v>
      </c>
      <c r="T49" s="37">
        <v>7</v>
      </c>
      <c r="U49" s="37">
        <v>73</v>
      </c>
      <c r="V49" s="37">
        <v>33</v>
      </c>
      <c r="W49" s="37">
        <v>21443</v>
      </c>
      <c r="X49" s="37">
        <v>60</v>
      </c>
      <c r="Y49" s="37">
        <v>413</v>
      </c>
      <c r="Z49" s="37">
        <v>47</v>
      </c>
      <c r="AA49" s="37">
        <v>154</v>
      </c>
      <c r="AB49" s="37">
        <v>18083</v>
      </c>
      <c r="AC49" s="37">
        <v>183</v>
      </c>
      <c r="AD49" s="37">
        <v>123</v>
      </c>
      <c r="AE49" s="37">
        <v>13</v>
      </c>
      <c r="AF49" s="37">
        <v>35</v>
      </c>
      <c r="AG49" s="37">
        <v>0</v>
      </c>
      <c r="AH49" s="37">
        <v>0</v>
      </c>
      <c r="AI49" s="89">
        <v>0</v>
      </c>
      <c r="AJ49" s="90">
        <f t="shared" si="5"/>
        <v>41855</v>
      </c>
      <c r="AK49" s="30"/>
      <c r="AL49" s="29">
        <v>115</v>
      </c>
      <c r="AM49" s="81">
        <f t="shared" si="6"/>
        <v>16985</v>
      </c>
      <c r="AN49" s="28">
        <f t="shared" si="7"/>
        <v>16985</v>
      </c>
      <c r="AO49" s="33">
        <v>0</v>
      </c>
      <c r="AP49" s="29">
        <v>16985</v>
      </c>
      <c r="AQ49" s="67">
        <v>0</v>
      </c>
      <c r="AR49" s="67">
        <v>0</v>
      </c>
      <c r="AS49" s="29">
        <v>433030</v>
      </c>
      <c r="AT49" s="30">
        <v>0</v>
      </c>
      <c r="AV49"/>
    </row>
    <row r="50" spans="1:48">
      <c r="A50" s="18">
        <v>130</v>
      </c>
      <c r="B50" s="30" t="s">
        <v>103</v>
      </c>
      <c r="C50" s="37">
        <f t="shared" si="4"/>
        <v>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89">
        <v>0</v>
      </c>
      <c r="AJ50" s="90">
        <f t="shared" si="5"/>
        <v>0</v>
      </c>
      <c r="AK50" s="30"/>
      <c r="AL50" s="29">
        <v>0</v>
      </c>
      <c r="AM50" s="81">
        <f t="shared" si="6"/>
        <v>0</v>
      </c>
      <c r="AN50" s="28">
        <f t="shared" si="7"/>
        <v>0</v>
      </c>
      <c r="AO50" s="33">
        <v>0</v>
      </c>
      <c r="AP50" s="29">
        <v>0</v>
      </c>
      <c r="AQ50" s="67">
        <v>0</v>
      </c>
      <c r="AR50" s="67">
        <v>0</v>
      </c>
      <c r="AS50" s="29">
        <v>0</v>
      </c>
      <c r="AT50" s="30">
        <v>0</v>
      </c>
      <c r="AV50"/>
    </row>
    <row r="51" spans="1:48">
      <c r="A51" s="18">
        <v>140</v>
      </c>
      <c r="B51" s="30" t="s">
        <v>104</v>
      </c>
      <c r="C51" s="37">
        <f t="shared" si="4"/>
        <v>519493</v>
      </c>
      <c r="D51" s="29"/>
      <c r="E51" s="29"/>
      <c r="F51" s="29"/>
      <c r="G51" s="29"/>
      <c r="H51" s="29"/>
      <c r="I51" s="29"/>
      <c r="J51" s="29"/>
      <c r="K51" s="29"/>
      <c r="L51" s="28">
        <v>3157</v>
      </c>
      <c r="M51" s="37">
        <v>86</v>
      </c>
      <c r="N51" s="37">
        <v>5140</v>
      </c>
      <c r="O51" s="37">
        <v>1838</v>
      </c>
      <c r="P51" s="37">
        <v>19897</v>
      </c>
      <c r="Q51" s="37">
        <v>13644</v>
      </c>
      <c r="R51" s="37">
        <v>7138</v>
      </c>
      <c r="S51" s="37">
        <v>8940</v>
      </c>
      <c r="T51" s="37">
        <v>2929</v>
      </c>
      <c r="U51" s="37">
        <v>14168</v>
      </c>
      <c r="V51" s="37">
        <v>1066</v>
      </c>
      <c r="W51" s="37">
        <v>12667</v>
      </c>
      <c r="X51" s="37">
        <v>156895</v>
      </c>
      <c r="Y51" s="37">
        <v>39842</v>
      </c>
      <c r="Z51" s="37">
        <v>11444</v>
      </c>
      <c r="AA51" s="37">
        <v>10906</v>
      </c>
      <c r="AB51" s="37">
        <v>15468</v>
      </c>
      <c r="AC51" s="37">
        <v>28876</v>
      </c>
      <c r="AD51" s="37">
        <v>8545</v>
      </c>
      <c r="AE51" s="37">
        <v>6728</v>
      </c>
      <c r="AF51" s="37">
        <v>2241</v>
      </c>
      <c r="AG51" s="37">
        <v>0</v>
      </c>
      <c r="AH51" s="37">
        <v>0</v>
      </c>
      <c r="AI51" s="89">
        <v>0</v>
      </c>
      <c r="AJ51" s="90">
        <f t="shared" si="5"/>
        <v>371615</v>
      </c>
      <c r="AK51" s="30"/>
      <c r="AL51" s="29">
        <v>10075</v>
      </c>
      <c r="AM51" s="81">
        <f t="shared" si="6"/>
        <v>137803</v>
      </c>
      <c r="AN51" s="28">
        <f t="shared" si="7"/>
        <v>137803</v>
      </c>
      <c r="AO51" s="33">
        <v>0</v>
      </c>
      <c r="AP51" s="29">
        <v>137803</v>
      </c>
      <c r="AQ51" s="67">
        <v>0</v>
      </c>
      <c r="AR51" s="67">
        <v>0</v>
      </c>
      <c r="AS51" s="29">
        <v>0</v>
      </c>
      <c r="AT51" s="30">
        <v>0</v>
      </c>
      <c r="AV51"/>
    </row>
    <row r="52" spans="1:48">
      <c r="A52" s="18">
        <v>150</v>
      </c>
      <c r="B52" s="30" t="s">
        <v>105</v>
      </c>
      <c r="C52" s="37">
        <f t="shared" si="4"/>
        <v>140427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137</v>
      </c>
      <c r="P52" s="37">
        <v>2741</v>
      </c>
      <c r="Q52" s="37">
        <v>1216</v>
      </c>
      <c r="R52" s="37">
        <v>665</v>
      </c>
      <c r="S52" s="37">
        <v>1117</v>
      </c>
      <c r="T52" s="37">
        <v>2835</v>
      </c>
      <c r="U52" s="37">
        <v>396</v>
      </c>
      <c r="V52" s="37">
        <v>1123</v>
      </c>
      <c r="W52" s="37">
        <v>5564</v>
      </c>
      <c r="X52" s="37">
        <v>18538</v>
      </c>
      <c r="Y52" s="37">
        <v>16312</v>
      </c>
      <c r="Z52" s="37">
        <v>17679</v>
      </c>
      <c r="AA52" s="37">
        <v>162</v>
      </c>
      <c r="AB52" s="37">
        <v>3319</v>
      </c>
      <c r="AC52" s="37">
        <v>26</v>
      </c>
      <c r="AD52" s="37">
        <v>2</v>
      </c>
      <c r="AE52" s="37">
        <v>37</v>
      </c>
      <c r="AF52" s="37">
        <v>26</v>
      </c>
      <c r="AG52" s="37">
        <v>46567</v>
      </c>
      <c r="AH52" s="37">
        <v>0</v>
      </c>
      <c r="AI52" s="89">
        <v>0</v>
      </c>
      <c r="AJ52" s="90">
        <f t="shared" si="5"/>
        <v>118462</v>
      </c>
      <c r="AK52" s="30"/>
      <c r="AL52" s="29">
        <v>3303</v>
      </c>
      <c r="AM52" s="81">
        <f t="shared" si="6"/>
        <v>18662</v>
      </c>
      <c r="AN52" s="28">
        <f t="shared" si="7"/>
        <v>18662</v>
      </c>
      <c r="AO52" s="33">
        <v>0</v>
      </c>
      <c r="AP52" s="29">
        <v>18662</v>
      </c>
      <c r="AQ52" s="67">
        <v>0</v>
      </c>
      <c r="AR52" s="67">
        <v>0</v>
      </c>
      <c r="AS52" s="29">
        <v>0</v>
      </c>
      <c r="AT52" s="30">
        <v>0</v>
      </c>
      <c r="AV52"/>
    </row>
    <row r="53" spans="1:48">
      <c r="A53" s="18">
        <v>160</v>
      </c>
      <c r="B53" s="30" t="s">
        <v>61</v>
      </c>
      <c r="C53" s="37">
        <f t="shared" si="4"/>
        <v>313279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12</v>
      </c>
      <c r="N53" s="37">
        <v>0</v>
      </c>
      <c r="O53" s="37">
        <v>17</v>
      </c>
      <c r="P53" s="37">
        <v>815</v>
      </c>
      <c r="Q53" s="37">
        <v>106</v>
      </c>
      <c r="R53" s="37">
        <v>591</v>
      </c>
      <c r="S53" s="37">
        <v>379</v>
      </c>
      <c r="T53" s="37">
        <v>136</v>
      </c>
      <c r="U53" s="37">
        <v>601</v>
      </c>
      <c r="V53" s="37">
        <v>145</v>
      </c>
      <c r="W53" s="37">
        <v>1944</v>
      </c>
      <c r="X53" s="37">
        <v>1742</v>
      </c>
      <c r="Y53" s="37">
        <v>4185</v>
      </c>
      <c r="Z53" s="37">
        <v>721</v>
      </c>
      <c r="AA53" s="37">
        <v>109</v>
      </c>
      <c r="AB53" s="37">
        <v>2163</v>
      </c>
      <c r="AC53" s="37">
        <v>16505</v>
      </c>
      <c r="AD53" s="37">
        <v>1703</v>
      </c>
      <c r="AE53" s="37">
        <v>1172</v>
      </c>
      <c r="AF53" s="37">
        <v>1565</v>
      </c>
      <c r="AG53" s="37">
        <v>0</v>
      </c>
      <c r="AH53" s="37">
        <v>0</v>
      </c>
      <c r="AI53" s="89">
        <v>0</v>
      </c>
      <c r="AJ53" s="90">
        <f t="shared" si="5"/>
        <v>34611</v>
      </c>
      <c r="AK53" s="30"/>
      <c r="AL53" s="29">
        <v>45428</v>
      </c>
      <c r="AM53" s="81">
        <f t="shared" si="6"/>
        <v>233240</v>
      </c>
      <c r="AN53" s="28">
        <f t="shared" si="7"/>
        <v>233240</v>
      </c>
      <c r="AO53" s="33">
        <v>0</v>
      </c>
      <c r="AP53" s="29">
        <v>233240</v>
      </c>
      <c r="AQ53" s="67">
        <v>0</v>
      </c>
      <c r="AR53" s="67">
        <v>0</v>
      </c>
      <c r="AS53" s="29">
        <v>0</v>
      </c>
      <c r="AT53" s="30">
        <v>0</v>
      </c>
      <c r="AV53"/>
    </row>
    <row r="54" spans="1:48">
      <c r="A54" s="18">
        <v>170</v>
      </c>
      <c r="B54" s="30" t="s">
        <v>106</v>
      </c>
      <c r="C54" s="37">
        <f t="shared" si="4"/>
        <v>360955</v>
      </c>
      <c r="D54" s="29"/>
      <c r="E54" s="29"/>
      <c r="F54" s="29"/>
      <c r="G54" s="29"/>
      <c r="H54" s="29"/>
      <c r="I54" s="29"/>
      <c r="J54" s="29"/>
      <c r="K54" s="29"/>
      <c r="L54" s="28">
        <v>1217</v>
      </c>
      <c r="M54" s="37">
        <v>104</v>
      </c>
      <c r="N54" s="37">
        <v>949</v>
      </c>
      <c r="O54" s="37">
        <v>2320</v>
      </c>
      <c r="P54" s="37">
        <v>6586</v>
      </c>
      <c r="Q54" s="37">
        <v>5298</v>
      </c>
      <c r="R54" s="37">
        <v>685</v>
      </c>
      <c r="S54" s="37">
        <v>1840</v>
      </c>
      <c r="T54" s="37">
        <v>922</v>
      </c>
      <c r="U54" s="37">
        <v>1571</v>
      </c>
      <c r="V54" s="37">
        <v>4721</v>
      </c>
      <c r="W54" s="37">
        <v>11355</v>
      </c>
      <c r="X54" s="37">
        <v>20971</v>
      </c>
      <c r="Y54" s="37">
        <v>53524</v>
      </c>
      <c r="Z54" s="37">
        <v>13204</v>
      </c>
      <c r="AA54" s="37">
        <v>1751</v>
      </c>
      <c r="AB54" s="37">
        <v>4368</v>
      </c>
      <c r="AC54" s="37">
        <v>1966</v>
      </c>
      <c r="AD54" s="37">
        <v>1346</v>
      </c>
      <c r="AE54" s="37">
        <v>2442</v>
      </c>
      <c r="AF54" s="37">
        <v>4756</v>
      </c>
      <c r="AG54" s="37">
        <v>0</v>
      </c>
      <c r="AH54" s="37">
        <v>0</v>
      </c>
      <c r="AI54" s="89">
        <v>0</v>
      </c>
      <c r="AJ54" s="90">
        <f t="shared" si="5"/>
        <v>141896</v>
      </c>
      <c r="AK54" s="30"/>
      <c r="AL54" s="29">
        <v>31201</v>
      </c>
      <c r="AM54" s="81">
        <f t="shared" si="6"/>
        <v>172127</v>
      </c>
      <c r="AN54" s="28">
        <f t="shared" si="7"/>
        <v>172127</v>
      </c>
      <c r="AO54" s="33">
        <v>139488</v>
      </c>
      <c r="AP54" s="29">
        <v>32639</v>
      </c>
      <c r="AQ54" s="67">
        <v>0</v>
      </c>
      <c r="AR54" s="67">
        <v>0</v>
      </c>
      <c r="AS54" s="29">
        <v>15731</v>
      </c>
      <c r="AT54" s="30">
        <v>0</v>
      </c>
      <c r="AV54"/>
    </row>
    <row r="55" spans="1:48">
      <c r="A55" s="18">
        <v>180</v>
      </c>
      <c r="B55" s="30" t="s">
        <v>62</v>
      </c>
      <c r="C55" s="37">
        <f t="shared" si="4"/>
        <v>323176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89">
        <v>0</v>
      </c>
      <c r="AJ55" s="90">
        <f t="shared" si="5"/>
        <v>0</v>
      </c>
      <c r="AK55" s="30"/>
      <c r="AL55" s="29">
        <v>0</v>
      </c>
      <c r="AM55" s="81">
        <f t="shared" si="6"/>
        <v>323176</v>
      </c>
      <c r="AN55" s="28">
        <f t="shared" si="7"/>
        <v>5101</v>
      </c>
      <c r="AO55" s="33">
        <v>5101</v>
      </c>
      <c r="AP55" s="29">
        <v>0</v>
      </c>
      <c r="AQ55" s="67">
        <v>318075</v>
      </c>
      <c r="AR55" s="67">
        <v>0</v>
      </c>
      <c r="AS55" s="29">
        <v>0</v>
      </c>
      <c r="AT55" s="30">
        <v>0</v>
      </c>
      <c r="AV55"/>
    </row>
    <row r="56" spans="1:48">
      <c r="A56" s="18">
        <v>190</v>
      </c>
      <c r="B56" s="30" t="s">
        <v>107</v>
      </c>
      <c r="C56" s="37">
        <f t="shared" si="4"/>
        <v>168031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89">
        <v>0</v>
      </c>
      <c r="AJ56" s="90">
        <f t="shared" si="5"/>
        <v>0</v>
      </c>
      <c r="AK56" s="30"/>
      <c r="AL56" s="29">
        <v>0</v>
      </c>
      <c r="AM56" s="81">
        <f t="shared" si="6"/>
        <v>168031</v>
      </c>
      <c r="AN56" s="28">
        <f t="shared" si="7"/>
        <v>24271</v>
      </c>
      <c r="AO56" s="33">
        <v>1565</v>
      </c>
      <c r="AP56" s="29">
        <v>22706</v>
      </c>
      <c r="AQ56" s="67">
        <v>141142</v>
      </c>
      <c r="AR56" s="67">
        <v>2618</v>
      </c>
      <c r="AS56" s="29">
        <v>0</v>
      </c>
      <c r="AT56" s="30">
        <v>0</v>
      </c>
      <c r="AV56"/>
    </row>
    <row r="57" spans="1:48">
      <c r="A57" s="18">
        <v>200</v>
      </c>
      <c r="B57" s="30" t="s">
        <v>108</v>
      </c>
      <c r="C57" s="37">
        <f t="shared" si="4"/>
        <v>71571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4087</v>
      </c>
      <c r="N57" s="37">
        <v>0</v>
      </c>
      <c r="O57" s="37">
        <v>0</v>
      </c>
      <c r="P57" s="37">
        <v>3345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89">
        <v>0</v>
      </c>
      <c r="AJ57" s="90">
        <f t="shared" si="5"/>
        <v>7432</v>
      </c>
      <c r="AK57" s="30"/>
      <c r="AL57" s="29">
        <v>0</v>
      </c>
      <c r="AM57" s="81">
        <f t="shared" si="6"/>
        <v>64139</v>
      </c>
      <c r="AN57" s="28">
        <f t="shared" si="7"/>
        <v>31040</v>
      </c>
      <c r="AO57" s="33">
        <v>6374</v>
      </c>
      <c r="AP57" s="29">
        <v>24666</v>
      </c>
      <c r="AQ57" s="67">
        <v>27789</v>
      </c>
      <c r="AR57" s="67">
        <v>5310</v>
      </c>
      <c r="AS57" s="29">
        <v>0</v>
      </c>
      <c r="AT57" s="30">
        <v>0</v>
      </c>
      <c r="AV57"/>
    </row>
    <row r="58" spans="1:48">
      <c r="A58" s="18">
        <v>210</v>
      </c>
      <c r="B58" s="30" t="s">
        <v>109</v>
      </c>
      <c r="C58" s="37">
        <f t="shared" si="4"/>
        <v>77735</v>
      </c>
      <c r="D58" s="29"/>
      <c r="E58" s="29"/>
      <c r="F58" s="29"/>
      <c r="G58" s="29"/>
      <c r="H58" s="29"/>
      <c r="I58" s="29"/>
      <c r="J58" s="29"/>
      <c r="K58" s="29"/>
      <c r="L58" s="2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10</v>
      </c>
      <c r="V58" s="37">
        <v>0</v>
      </c>
      <c r="W58" s="37">
        <v>0</v>
      </c>
      <c r="X58" s="37">
        <v>0</v>
      </c>
      <c r="Y58" s="37">
        <v>12</v>
      </c>
      <c r="Z58" s="37">
        <v>488</v>
      </c>
      <c r="AA58" s="37">
        <v>3267</v>
      </c>
      <c r="AB58" s="37">
        <v>1356</v>
      </c>
      <c r="AC58" s="37">
        <v>1309</v>
      </c>
      <c r="AD58" s="37">
        <v>0</v>
      </c>
      <c r="AE58" s="37">
        <v>0</v>
      </c>
      <c r="AF58" s="37">
        <v>137</v>
      </c>
      <c r="AG58" s="37">
        <v>0</v>
      </c>
      <c r="AH58" s="37">
        <v>0</v>
      </c>
      <c r="AI58" s="89">
        <v>0</v>
      </c>
      <c r="AJ58" s="90">
        <f t="shared" si="5"/>
        <v>6579</v>
      </c>
      <c r="AK58" s="30"/>
      <c r="AL58" s="29">
        <v>9</v>
      </c>
      <c r="AM58" s="81">
        <f t="shared" si="6"/>
        <v>71147</v>
      </c>
      <c r="AN58" s="28">
        <f t="shared" si="7"/>
        <v>54148</v>
      </c>
      <c r="AO58" s="33">
        <v>11029</v>
      </c>
      <c r="AP58" s="29">
        <v>43119</v>
      </c>
      <c r="AQ58" s="67">
        <v>4583</v>
      </c>
      <c r="AR58" s="67">
        <v>12416</v>
      </c>
      <c r="AS58" s="29">
        <v>0</v>
      </c>
      <c r="AT58" s="30">
        <v>0</v>
      </c>
      <c r="AV58"/>
    </row>
    <row r="59" spans="1:48">
      <c r="A59" s="18">
        <v>220</v>
      </c>
      <c r="B59" s="30" t="s">
        <v>64</v>
      </c>
      <c r="C59" s="37">
        <f t="shared" si="4"/>
        <v>0</v>
      </c>
      <c r="D59" s="29"/>
      <c r="E59" s="29"/>
      <c r="F59" s="29"/>
      <c r="G59" s="29"/>
      <c r="H59" s="29"/>
      <c r="I59" s="29"/>
      <c r="J59" s="29"/>
      <c r="K59" s="29"/>
      <c r="L59" s="2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89">
        <v>0</v>
      </c>
      <c r="AJ59" s="90">
        <f t="shared" si="5"/>
        <v>0</v>
      </c>
      <c r="AK59" s="30"/>
      <c r="AL59" s="29">
        <v>0</v>
      </c>
      <c r="AM59" s="81">
        <f t="shared" si="6"/>
        <v>0</v>
      </c>
      <c r="AN59" s="28">
        <f t="shared" si="7"/>
        <v>0</v>
      </c>
      <c r="AO59" s="33">
        <v>0</v>
      </c>
      <c r="AP59" s="29">
        <v>0</v>
      </c>
      <c r="AQ59" s="67">
        <v>0</v>
      </c>
      <c r="AR59" s="67">
        <v>0</v>
      </c>
      <c r="AS59" s="29">
        <v>0</v>
      </c>
      <c r="AT59" s="30">
        <v>0</v>
      </c>
      <c r="AV59"/>
    </row>
    <row r="60" spans="1:48">
      <c r="A60" s="18">
        <v>230</v>
      </c>
      <c r="B60" s="30" t="s">
        <v>65</v>
      </c>
      <c r="C60" s="37">
        <f t="shared" si="4"/>
        <v>15988</v>
      </c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89">
        <v>0</v>
      </c>
      <c r="AJ60" s="90">
        <f t="shared" si="5"/>
        <v>0</v>
      </c>
      <c r="AK60" s="30"/>
      <c r="AL60" s="29">
        <v>61110</v>
      </c>
      <c r="AM60" s="81">
        <f t="shared" si="6"/>
        <v>-45122</v>
      </c>
      <c r="AN60" s="28">
        <f t="shared" si="7"/>
        <v>-45122</v>
      </c>
      <c r="AO60" s="33">
        <v>0</v>
      </c>
      <c r="AP60" s="29">
        <v>-45122</v>
      </c>
      <c r="AQ60" s="67">
        <v>0</v>
      </c>
      <c r="AR60" s="67">
        <v>0</v>
      </c>
      <c r="AS60" s="29">
        <v>0</v>
      </c>
      <c r="AT60" s="30">
        <v>0</v>
      </c>
      <c r="AV60"/>
    </row>
    <row r="61" spans="1:48" ht="13.5" thickBot="1">
      <c r="A61" s="75">
        <v>999</v>
      </c>
      <c r="B61" s="30" t="s">
        <v>110</v>
      </c>
      <c r="C61" s="37">
        <f t="shared" si="4"/>
        <v>0</v>
      </c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90">
        <f t="shared" si="5"/>
        <v>0</v>
      </c>
      <c r="AK61" s="30"/>
      <c r="AL61" s="29">
        <v>0</v>
      </c>
      <c r="AM61" s="81">
        <f t="shared" si="6"/>
        <v>0</v>
      </c>
      <c r="AN61" s="28">
        <f t="shared" si="7"/>
        <v>0</v>
      </c>
      <c r="AO61" s="33">
        <v>0</v>
      </c>
      <c r="AP61" s="29">
        <v>0</v>
      </c>
      <c r="AQ61" s="67">
        <v>0</v>
      </c>
      <c r="AR61" s="67">
        <v>0</v>
      </c>
      <c r="AS61" s="29">
        <v>0</v>
      </c>
      <c r="AT61" s="30">
        <v>0</v>
      </c>
      <c r="AV61"/>
    </row>
    <row r="62" spans="1:48" ht="14.25" thickTop="1" thickBot="1">
      <c r="B62" s="32" t="s">
        <v>33</v>
      </c>
      <c r="C62" s="31">
        <f>SUM(C38:C61)</f>
        <v>6603979</v>
      </c>
      <c r="D62" s="31">
        <f t="shared" ref="D62:AO62" si="8">SUM(D38:D61)</f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85">
        <f t="shared" si="8"/>
        <v>0</v>
      </c>
      <c r="L62" s="31">
        <f t="shared" si="8"/>
        <v>196929</v>
      </c>
      <c r="M62" s="31">
        <f t="shared" si="8"/>
        <v>39222</v>
      </c>
      <c r="N62" s="31">
        <f t="shared" si="8"/>
        <v>28641</v>
      </c>
      <c r="O62" s="31">
        <f t="shared" si="8"/>
        <v>9752</v>
      </c>
      <c r="P62" s="31">
        <f t="shared" si="8"/>
        <v>383985</v>
      </c>
      <c r="Q62" s="31">
        <f t="shared" si="8"/>
        <v>108815</v>
      </c>
      <c r="R62" s="31">
        <f t="shared" si="8"/>
        <v>29279</v>
      </c>
      <c r="S62" s="31">
        <f t="shared" si="8"/>
        <v>60814</v>
      </c>
      <c r="T62" s="31">
        <f t="shared" si="8"/>
        <v>73941</v>
      </c>
      <c r="U62" s="31">
        <f t="shared" si="8"/>
        <v>74270</v>
      </c>
      <c r="V62" s="31">
        <f t="shared" si="8"/>
        <v>29365</v>
      </c>
      <c r="W62" s="31">
        <f t="shared" si="8"/>
        <v>255689</v>
      </c>
      <c r="X62" s="31">
        <f t="shared" si="8"/>
        <v>233960</v>
      </c>
      <c r="Y62" s="31">
        <f t="shared" si="8"/>
        <v>193265</v>
      </c>
      <c r="Z62" s="31">
        <f t="shared" si="8"/>
        <v>56261</v>
      </c>
      <c r="AA62" s="31">
        <f t="shared" si="8"/>
        <v>198381</v>
      </c>
      <c r="AB62" s="31">
        <f t="shared" si="8"/>
        <v>93402</v>
      </c>
      <c r="AC62" s="31">
        <f t="shared" si="8"/>
        <v>113504</v>
      </c>
      <c r="AD62" s="31">
        <f t="shared" si="8"/>
        <v>33005</v>
      </c>
      <c r="AE62" s="31">
        <f t="shared" si="8"/>
        <v>34871</v>
      </c>
      <c r="AF62" s="31">
        <f t="shared" si="8"/>
        <v>41327</v>
      </c>
      <c r="AG62" s="31">
        <f t="shared" si="8"/>
        <v>46567</v>
      </c>
      <c r="AH62" s="31">
        <f t="shared" si="8"/>
        <v>0</v>
      </c>
      <c r="AI62" s="31">
        <f t="shared" si="8"/>
        <v>0</v>
      </c>
      <c r="AJ62" s="31">
        <f t="shared" si="8"/>
        <v>2335245</v>
      </c>
      <c r="AK62" s="32">
        <f t="shared" si="8"/>
        <v>0</v>
      </c>
      <c r="AL62" s="85">
        <f t="shared" si="8"/>
        <v>730020</v>
      </c>
      <c r="AM62" s="85">
        <f t="shared" si="8"/>
        <v>2887881</v>
      </c>
      <c r="AN62" s="31">
        <f t="shared" si="8"/>
        <v>2375948</v>
      </c>
      <c r="AO62" s="31">
        <f t="shared" si="8"/>
        <v>370697</v>
      </c>
      <c r="AP62" s="86">
        <f>SUM(AP38:AP61)</f>
        <v>2005251</v>
      </c>
      <c r="AQ62" s="86">
        <f>SUM(AQ38:AQ61)</f>
        <v>491589</v>
      </c>
      <c r="AR62" s="86">
        <f>SUM(AR38:AR61)</f>
        <v>20344</v>
      </c>
      <c r="AS62" s="31">
        <f>SUM(AS38:AS61)</f>
        <v>668406</v>
      </c>
      <c r="AT62" s="104">
        <f>SUM(AT38:AT61)</f>
        <v>-17573</v>
      </c>
      <c r="AV62"/>
    </row>
    <row r="63" spans="1:48" ht="13.5" thickTop="1">
      <c r="B63" s="11" t="s">
        <v>34</v>
      </c>
      <c r="C63" s="91"/>
      <c r="D63" s="84"/>
      <c r="E63" s="84"/>
      <c r="F63" s="84">
        <f>F32</f>
        <v>216916</v>
      </c>
      <c r="G63" s="84">
        <f>G32</f>
        <v>-783</v>
      </c>
      <c r="H63" s="84">
        <f>H32</f>
        <v>21853</v>
      </c>
      <c r="I63" s="84">
        <f>I32</f>
        <v>1707</v>
      </c>
      <c r="J63" s="84">
        <f>J32</f>
        <v>137733</v>
      </c>
      <c r="K63" s="84"/>
      <c r="L63" s="91">
        <v>557617</v>
      </c>
      <c r="M63" s="92">
        <v>111574</v>
      </c>
      <c r="N63" s="92">
        <v>96395</v>
      </c>
      <c r="O63" s="92">
        <v>15432</v>
      </c>
      <c r="P63" s="92">
        <v>272061</v>
      </c>
      <c r="Q63" s="92">
        <v>51190</v>
      </c>
      <c r="R63" s="92">
        <v>9346</v>
      </c>
      <c r="S63" s="92">
        <v>41135</v>
      </c>
      <c r="T63" s="92">
        <v>47226</v>
      </c>
      <c r="U63" s="92">
        <v>52024</v>
      </c>
      <c r="V63" s="92">
        <v>15217</v>
      </c>
      <c r="W63" s="92">
        <v>199487</v>
      </c>
      <c r="X63" s="92">
        <v>289560</v>
      </c>
      <c r="Y63" s="92">
        <v>309465</v>
      </c>
      <c r="Z63" s="92">
        <v>63625</v>
      </c>
      <c r="AA63" s="92">
        <v>101707</v>
      </c>
      <c r="AB63" s="92">
        <v>210849</v>
      </c>
      <c r="AC63" s="92">
        <v>210417</v>
      </c>
      <c r="AD63" s="92">
        <v>135033</v>
      </c>
      <c r="AE63" s="92">
        <v>37046</v>
      </c>
      <c r="AF63" s="92">
        <v>36867</v>
      </c>
      <c r="AG63" s="92">
        <v>-46567</v>
      </c>
      <c r="AH63" s="92">
        <v>0</v>
      </c>
      <c r="AI63" s="92">
        <v>0</v>
      </c>
      <c r="AJ63" s="93">
        <f>SUM(L63:AI63)</f>
        <v>2816706</v>
      </c>
      <c r="AK63" s="93">
        <f>SUM(C63:AI63)</f>
        <v>3194132</v>
      </c>
      <c r="AV63"/>
    </row>
    <row r="64" spans="1:48" ht="13.5" thickBot="1">
      <c r="B64" s="11" t="s">
        <v>52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23796</v>
      </c>
      <c r="M64" s="37">
        <v>2094</v>
      </c>
      <c r="N64" s="37">
        <v>3875</v>
      </c>
      <c r="O64" s="37">
        <v>876</v>
      </c>
      <c r="P64" s="37">
        <v>28025</v>
      </c>
      <c r="Q64" s="37">
        <v>16186</v>
      </c>
      <c r="R64" s="37">
        <v>2713</v>
      </c>
      <c r="S64" s="37">
        <v>21439</v>
      </c>
      <c r="T64" s="37">
        <v>18465</v>
      </c>
      <c r="U64" s="37">
        <v>19055</v>
      </c>
      <c r="V64" s="37">
        <v>10759</v>
      </c>
      <c r="W64" s="37">
        <v>43075</v>
      </c>
      <c r="X64" s="37">
        <v>62105</v>
      </c>
      <c r="Y64" s="37">
        <v>83919</v>
      </c>
      <c r="Z64" s="37">
        <v>29723</v>
      </c>
      <c r="AA64" s="37">
        <v>11198</v>
      </c>
      <c r="AB64" s="37">
        <v>36479</v>
      </c>
      <c r="AC64" s="37">
        <v>126009</v>
      </c>
      <c r="AD64" s="37">
        <v>91977</v>
      </c>
      <c r="AE64" s="37">
        <v>12368</v>
      </c>
      <c r="AF64" s="37">
        <v>19290</v>
      </c>
      <c r="AG64" s="37">
        <v>0</v>
      </c>
      <c r="AH64" s="37">
        <v>0</v>
      </c>
      <c r="AI64" s="37">
        <v>0</v>
      </c>
      <c r="AJ64" s="30">
        <f t="shared" ref="AJ64:AJ71" si="9">SUM(L64:AI64)</f>
        <v>663426</v>
      </c>
      <c r="AK64" s="30">
        <f t="shared" ref="AK64:AK71" si="10">SUM(C64:AI64)</f>
        <v>663426</v>
      </c>
      <c r="AV64"/>
    </row>
    <row r="65" spans="2:49" ht="13.5" thickTop="1">
      <c r="B65" s="11" t="s">
        <v>53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23796</v>
      </c>
      <c r="M65" s="37">
        <v>2094</v>
      </c>
      <c r="N65" s="37">
        <v>3765</v>
      </c>
      <c r="O65" s="37">
        <v>794</v>
      </c>
      <c r="P65" s="37">
        <v>26227</v>
      </c>
      <c r="Q65" s="37">
        <v>15045</v>
      </c>
      <c r="R65" s="37">
        <v>2469</v>
      </c>
      <c r="S65" s="37">
        <v>18109</v>
      </c>
      <c r="T65" s="37">
        <v>16505</v>
      </c>
      <c r="U65" s="37">
        <v>18830</v>
      </c>
      <c r="V65" s="37">
        <v>8916</v>
      </c>
      <c r="W65" s="37">
        <v>36919</v>
      </c>
      <c r="X65" s="37">
        <v>56076</v>
      </c>
      <c r="Y65" s="37">
        <v>73607</v>
      </c>
      <c r="Z65" s="37">
        <v>25983</v>
      </c>
      <c r="AA65" s="37">
        <v>10556</v>
      </c>
      <c r="AB65" s="37">
        <v>35102</v>
      </c>
      <c r="AC65" s="37">
        <v>113567</v>
      </c>
      <c r="AD65" s="37">
        <v>83157</v>
      </c>
      <c r="AE65" s="37">
        <v>11085</v>
      </c>
      <c r="AF65" s="37">
        <v>18976</v>
      </c>
      <c r="AG65" s="37">
        <v>0</v>
      </c>
      <c r="AH65" s="37">
        <v>0</v>
      </c>
      <c r="AI65" s="37">
        <v>0</v>
      </c>
      <c r="AJ65" s="30">
        <f t="shared" si="9"/>
        <v>601578</v>
      </c>
      <c r="AK65" s="30">
        <f t="shared" si="10"/>
        <v>601578</v>
      </c>
      <c r="AM65" s="12" t="s">
        <v>35</v>
      </c>
      <c r="AN65" s="17"/>
      <c r="AO65" s="17"/>
      <c r="AP65" s="17"/>
      <c r="AQ65" s="105">
        <f>AJ63</f>
        <v>2816706</v>
      </c>
      <c r="AS65" s="12" t="s">
        <v>36</v>
      </c>
      <c r="AT65" s="17"/>
      <c r="AU65" s="17"/>
      <c r="AV65" s="105">
        <f>AM62</f>
        <v>2887881</v>
      </c>
    </row>
    <row r="66" spans="2:49">
      <c r="B66" s="11" t="s">
        <v>37</v>
      </c>
      <c r="C66" s="28"/>
      <c r="D66" s="29"/>
      <c r="E66" s="29"/>
      <c r="F66" s="29"/>
      <c r="G66" s="29"/>
      <c r="H66" s="29"/>
      <c r="I66" s="29"/>
      <c r="J66" s="29"/>
      <c r="K66" s="29"/>
      <c r="L66" s="28">
        <v>0</v>
      </c>
      <c r="M66" s="37">
        <v>0</v>
      </c>
      <c r="N66" s="37">
        <v>94</v>
      </c>
      <c r="O66" s="37">
        <v>70</v>
      </c>
      <c r="P66" s="37">
        <v>1593</v>
      </c>
      <c r="Q66" s="37">
        <v>1127</v>
      </c>
      <c r="R66" s="37">
        <v>244</v>
      </c>
      <c r="S66" s="37">
        <v>2875</v>
      </c>
      <c r="T66" s="37">
        <v>1953</v>
      </c>
      <c r="U66" s="37">
        <v>176</v>
      </c>
      <c r="V66" s="37">
        <v>1317</v>
      </c>
      <c r="W66" s="37">
        <v>4875</v>
      </c>
      <c r="X66" s="37">
        <v>4621</v>
      </c>
      <c r="Y66" s="37">
        <v>8486</v>
      </c>
      <c r="Z66" s="37">
        <v>2851</v>
      </c>
      <c r="AA66" s="37">
        <v>642</v>
      </c>
      <c r="AB66" s="37">
        <v>1226</v>
      </c>
      <c r="AC66" s="37">
        <v>7759</v>
      </c>
      <c r="AD66" s="37">
        <v>6375</v>
      </c>
      <c r="AE66" s="37">
        <v>1014</v>
      </c>
      <c r="AF66" s="37">
        <v>222</v>
      </c>
      <c r="AG66" s="37">
        <v>0</v>
      </c>
      <c r="AH66" s="37">
        <v>0</v>
      </c>
      <c r="AI66" s="37">
        <v>0</v>
      </c>
      <c r="AJ66" s="30">
        <f t="shared" si="9"/>
        <v>47520</v>
      </c>
      <c r="AK66" s="30">
        <f t="shared" si="10"/>
        <v>47520</v>
      </c>
      <c r="AM66" s="18" t="s">
        <v>38</v>
      </c>
      <c r="AN66" s="19"/>
      <c r="AO66" s="19"/>
      <c r="AP66" s="19"/>
      <c r="AQ66" s="81">
        <f>J63</f>
        <v>137733</v>
      </c>
      <c r="AS66" s="18" t="s">
        <v>39</v>
      </c>
      <c r="AT66" s="19"/>
      <c r="AU66" s="19"/>
      <c r="AV66" s="81">
        <f>AS62</f>
        <v>668406</v>
      </c>
    </row>
    <row r="67" spans="2:49" s="20" customFormat="1" ht="11.25" customHeight="1">
      <c r="B67" s="11" t="s">
        <v>40</v>
      </c>
      <c r="C67" s="94"/>
      <c r="D67" s="95"/>
      <c r="E67" s="95"/>
      <c r="F67" s="95"/>
      <c r="G67" s="95"/>
      <c r="H67" s="95"/>
      <c r="I67" s="95"/>
      <c r="J67" s="95"/>
      <c r="K67" s="95"/>
      <c r="L67" s="94">
        <v>0</v>
      </c>
      <c r="M67" s="96">
        <v>0</v>
      </c>
      <c r="N67" s="96">
        <v>16</v>
      </c>
      <c r="O67" s="96">
        <v>12</v>
      </c>
      <c r="P67" s="96">
        <v>205</v>
      </c>
      <c r="Q67" s="96">
        <v>14</v>
      </c>
      <c r="R67" s="96">
        <v>0</v>
      </c>
      <c r="S67" s="96">
        <v>455</v>
      </c>
      <c r="T67" s="96">
        <v>7</v>
      </c>
      <c r="U67" s="96">
        <v>49</v>
      </c>
      <c r="V67" s="96">
        <v>526</v>
      </c>
      <c r="W67" s="96">
        <v>1281</v>
      </c>
      <c r="X67" s="96">
        <v>1408</v>
      </c>
      <c r="Y67" s="96">
        <v>1826</v>
      </c>
      <c r="Z67" s="96">
        <v>889</v>
      </c>
      <c r="AA67" s="96">
        <v>0</v>
      </c>
      <c r="AB67" s="96">
        <v>151</v>
      </c>
      <c r="AC67" s="96">
        <v>4683</v>
      </c>
      <c r="AD67" s="96">
        <v>2445</v>
      </c>
      <c r="AE67" s="96">
        <v>269</v>
      </c>
      <c r="AF67" s="96">
        <v>92</v>
      </c>
      <c r="AG67" s="96">
        <v>0</v>
      </c>
      <c r="AH67" s="96">
        <v>0</v>
      </c>
      <c r="AI67" s="96">
        <v>0</v>
      </c>
      <c r="AJ67" s="30">
        <f t="shared" si="9"/>
        <v>14328</v>
      </c>
      <c r="AK67" s="30">
        <f t="shared" si="10"/>
        <v>14328</v>
      </c>
      <c r="AL67" s="1"/>
      <c r="AM67" s="18" t="s">
        <v>41</v>
      </c>
      <c r="AN67" s="15"/>
      <c r="AO67" s="15"/>
      <c r="AP67" s="15"/>
      <c r="AQ67" s="82">
        <f>I63</f>
        <v>1707</v>
      </c>
      <c r="AS67" s="18" t="s">
        <v>42</v>
      </c>
      <c r="AT67" s="19"/>
      <c r="AU67" s="19"/>
      <c r="AV67" s="82">
        <f>AT62</f>
        <v>-17573</v>
      </c>
      <c r="AW67"/>
    </row>
    <row r="68" spans="2:49">
      <c r="B68" s="11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8">
        <v>5</v>
      </c>
      <c r="M68" s="37">
        <v>7</v>
      </c>
      <c r="N68" s="37">
        <v>60</v>
      </c>
      <c r="O68" s="37">
        <v>63</v>
      </c>
      <c r="P68" s="37">
        <v>3946</v>
      </c>
      <c r="Q68" s="37">
        <v>2361</v>
      </c>
      <c r="R68" s="37">
        <v>1421</v>
      </c>
      <c r="S68" s="37">
        <v>2556</v>
      </c>
      <c r="T68" s="37">
        <v>309</v>
      </c>
      <c r="U68" s="37">
        <v>284</v>
      </c>
      <c r="V68" s="37">
        <v>1312</v>
      </c>
      <c r="W68" s="37">
        <v>4565</v>
      </c>
      <c r="X68" s="37">
        <v>7214</v>
      </c>
      <c r="Y68" s="37">
        <v>8210</v>
      </c>
      <c r="Z68" s="37">
        <v>2215</v>
      </c>
      <c r="AA68" s="37">
        <v>1152</v>
      </c>
      <c r="AB68" s="37">
        <v>1939</v>
      </c>
      <c r="AC68" s="37">
        <v>12</v>
      </c>
      <c r="AD68" s="37">
        <v>658</v>
      </c>
      <c r="AE68" s="37">
        <v>255</v>
      </c>
      <c r="AF68" s="37">
        <v>286</v>
      </c>
      <c r="AG68" s="37">
        <v>0</v>
      </c>
      <c r="AH68" s="37">
        <v>0</v>
      </c>
      <c r="AI68" s="37">
        <v>0</v>
      </c>
      <c r="AJ68" s="30">
        <f t="shared" si="9"/>
        <v>38830</v>
      </c>
      <c r="AK68" s="30">
        <f t="shared" si="10"/>
        <v>38830</v>
      </c>
      <c r="AL68" s="1"/>
      <c r="AM68" s="18" t="s">
        <v>44</v>
      </c>
      <c r="AN68" s="19"/>
      <c r="AO68" s="19"/>
      <c r="AP68" s="19"/>
      <c r="AQ68" s="81">
        <f>H63+F63</f>
        <v>238769</v>
      </c>
      <c r="AS68" s="18" t="s">
        <v>45</v>
      </c>
      <c r="AT68" s="19"/>
      <c r="AU68" s="19"/>
      <c r="AV68" s="81">
        <f>AL62</f>
        <v>730020</v>
      </c>
    </row>
    <row r="69" spans="2:49">
      <c r="B69" s="11" t="s">
        <v>46</v>
      </c>
      <c r="C69" s="28"/>
      <c r="D69" s="29"/>
      <c r="E69" s="29"/>
      <c r="F69" s="29"/>
      <c r="G69" s="29"/>
      <c r="H69" s="29"/>
      <c r="I69" s="29"/>
      <c r="J69" s="29"/>
      <c r="K69" s="29"/>
      <c r="L69" s="2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-4097</v>
      </c>
      <c r="R69" s="37">
        <v>-494</v>
      </c>
      <c r="S69" s="37">
        <v>0</v>
      </c>
      <c r="T69" s="37">
        <v>0</v>
      </c>
      <c r="U69" s="37">
        <v>0</v>
      </c>
      <c r="V69" s="37">
        <v>0</v>
      </c>
      <c r="W69" s="37">
        <v>-119</v>
      </c>
      <c r="X69" s="37">
        <v>-2279</v>
      </c>
      <c r="Y69" s="37">
        <v>0</v>
      </c>
      <c r="Z69" s="37">
        <v>0</v>
      </c>
      <c r="AA69" s="37">
        <v>0</v>
      </c>
      <c r="AB69" s="37">
        <v>-171</v>
      </c>
      <c r="AC69" s="37">
        <v>0</v>
      </c>
      <c r="AD69" s="37">
        <v>0</v>
      </c>
      <c r="AE69" s="37">
        <v>0</v>
      </c>
      <c r="AF69" s="37">
        <v>-5</v>
      </c>
      <c r="AG69" s="37">
        <v>0</v>
      </c>
      <c r="AH69" s="37">
        <v>0</v>
      </c>
      <c r="AI69" s="37">
        <v>0</v>
      </c>
      <c r="AJ69" s="30">
        <f t="shared" si="9"/>
        <v>-7165</v>
      </c>
      <c r="AK69" s="30">
        <f t="shared" si="10"/>
        <v>-7165</v>
      </c>
      <c r="AL69" s="1"/>
      <c r="AM69" s="18" t="s">
        <v>47</v>
      </c>
      <c r="AN69" s="19"/>
      <c r="AO69" s="19"/>
      <c r="AP69" s="19"/>
      <c r="AQ69" s="81">
        <f>G63</f>
        <v>-783</v>
      </c>
      <c r="AS69" s="18" t="s">
        <v>48</v>
      </c>
      <c r="AT69" s="19"/>
      <c r="AU69" s="19"/>
      <c r="AV69" s="81">
        <f>AL32</f>
        <v>1074602</v>
      </c>
    </row>
    <row r="70" spans="2:49" ht="13.5" thickBot="1">
      <c r="B70" s="11" t="s">
        <v>49</v>
      </c>
      <c r="C70" s="97"/>
      <c r="D70" s="98"/>
      <c r="E70" s="98"/>
      <c r="F70" s="98"/>
      <c r="G70" s="98"/>
      <c r="H70" s="98"/>
      <c r="I70" s="98"/>
      <c r="J70" s="98"/>
      <c r="K70" s="98"/>
      <c r="L70" s="97">
        <v>533816</v>
      </c>
      <c r="M70" s="99">
        <v>109473</v>
      </c>
      <c r="N70" s="99">
        <v>92460</v>
      </c>
      <c r="O70" s="99">
        <v>14493</v>
      </c>
      <c r="P70" s="99">
        <v>240090</v>
      </c>
      <c r="Q70" s="99">
        <v>36740</v>
      </c>
      <c r="R70" s="99">
        <v>5706</v>
      </c>
      <c r="S70" s="99">
        <v>17140</v>
      </c>
      <c r="T70" s="99">
        <v>28452</v>
      </c>
      <c r="U70" s="99">
        <v>32685</v>
      </c>
      <c r="V70" s="99">
        <v>3146</v>
      </c>
      <c r="W70" s="99">
        <v>151966</v>
      </c>
      <c r="X70" s="99">
        <v>222520</v>
      </c>
      <c r="Y70" s="99">
        <v>217336</v>
      </c>
      <c r="Z70" s="99">
        <v>31687</v>
      </c>
      <c r="AA70" s="99">
        <v>89357</v>
      </c>
      <c r="AB70" s="99">
        <v>172602</v>
      </c>
      <c r="AC70" s="99">
        <v>84396</v>
      </c>
      <c r="AD70" s="99">
        <v>42398</v>
      </c>
      <c r="AE70" s="99">
        <v>24423</v>
      </c>
      <c r="AF70" s="99">
        <v>17296</v>
      </c>
      <c r="AG70" s="99">
        <v>-46567</v>
      </c>
      <c r="AH70" s="99">
        <v>0</v>
      </c>
      <c r="AI70" s="99">
        <v>0</v>
      </c>
      <c r="AJ70" s="100">
        <f t="shared" si="9"/>
        <v>2121615</v>
      </c>
      <c r="AK70" s="100">
        <f t="shared" si="10"/>
        <v>2121615</v>
      </c>
      <c r="AL70" s="1"/>
      <c r="AM70" s="18"/>
      <c r="AN70" s="19"/>
      <c r="AO70" s="19"/>
      <c r="AP70" s="19"/>
      <c r="AQ70" s="81"/>
      <c r="AS70" s="18"/>
      <c r="AT70" s="19"/>
      <c r="AU70" s="19"/>
      <c r="AV70" s="81"/>
    </row>
    <row r="71" spans="2:49" ht="14.25" thickTop="1" thickBot="1">
      <c r="B71" s="57" t="s">
        <v>50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>
        <v>1291969</v>
      </c>
      <c r="M71" s="103">
        <v>104474</v>
      </c>
      <c r="N71" s="103">
        <v>30463</v>
      </c>
      <c r="O71" s="103">
        <v>1695</v>
      </c>
      <c r="P71" s="103">
        <v>197609</v>
      </c>
      <c r="Q71" s="103">
        <v>102587</v>
      </c>
      <c r="R71" s="103">
        <v>12122</v>
      </c>
      <c r="S71" s="103">
        <v>5706</v>
      </c>
      <c r="T71" s="103">
        <v>35876</v>
      </c>
      <c r="U71" s="103">
        <v>279208</v>
      </c>
      <c r="V71" s="103">
        <v>4505</v>
      </c>
      <c r="W71" s="103">
        <v>214361</v>
      </c>
      <c r="X71" s="103">
        <v>1056798</v>
      </c>
      <c r="Y71" s="103">
        <v>213056</v>
      </c>
      <c r="Z71" s="103">
        <v>24134</v>
      </c>
      <c r="AA71" s="103">
        <v>190204</v>
      </c>
      <c r="AB71" s="103">
        <v>225594</v>
      </c>
      <c r="AC71" s="103">
        <v>43087</v>
      </c>
      <c r="AD71" s="103">
        <v>45836</v>
      </c>
      <c r="AE71" s="103">
        <v>17795</v>
      </c>
      <c r="AF71" s="103">
        <v>324926</v>
      </c>
      <c r="AG71" s="103">
        <v>0</v>
      </c>
      <c r="AH71" s="103">
        <v>0</v>
      </c>
      <c r="AI71" s="103">
        <v>0</v>
      </c>
      <c r="AJ71" s="104">
        <f t="shared" si="9"/>
        <v>4422005</v>
      </c>
      <c r="AK71" s="83">
        <f t="shared" si="10"/>
        <v>4422005</v>
      </c>
      <c r="AL71" s="1"/>
      <c r="AM71" s="41" t="s">
        <v>51</v>
      </c>
      <c r="AN71" s="26"/>
      <c r="AO71" s="26"/>
      <c r="AP71" s="26"/>
      <c r="AQ71" s="83">
        <f>AQ65+AQ66+AQ67+AQ68+AQ69</f>
        <v>3194132</v>
      </c>
      <c r="AS71" s="41" t="s">
        <v>51</v>
      </c>
      <c r="AT71" s="26"/>
      <c r="AU71" s="26"/>
      <c r="AV71" s="83">
        <f>AV65+AV66+AV67+AV68-AV69</f>
        <v>3194132</v>
      </c>
    </row>
    <row r="72" spans="2:49" ht="13.5" thickTop="1"/>
    <row r="74" spans="2:49">
      <c r="AQ74" s="107"/>
    </row>
  </sheetData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W75"/>
  <sheetViews>
    <sheetView topLeftCell="AG49" workbookViewId="0">
      <selection sqref="A1:XFD1048576"/>
    </sheetView>
  </sheetViews>
  <sheetFormatPr baseColWidth="10" defaultColWidth="11.42578125" defaultRowHeight="12.75"/>
  <cols>
    <col min="1" max="1" width="9.140625" customWidth="1"/>
    <col min="2" max="2" width="37.7109375" customWidth="1"/>
    <col min="3" max="3" width="10.85546875" customWidth="1"/>
    <col min="4" max="10" width="9.7109375" customWidth="1"/>
    <col min="11" max="11" width="13.7109375" customWidth="1"/>
    <col min="12" max="35" width="12.7109375" customWidth="1"/>
    <col min="36" max="37" width="12.7109375" style="1" customWidth="1"/>
    <col min="38" max="46" width="9.7109375" customWidth="1"/>
    <col min="47" max="47" width="14.7109375" customWidth="1"/>
    <col min="48" max="48" width="9.7109375" style="25" customWidth="1"/>
    <col min="257" max="257" width="9.140625" customWidth="1"/>
    <col min="258" max="258" width="37.7109375" customWidth="1"/>
    <col min="259" max="259" width="10.85546875" customWidth="1"/>
    <col min="260" max="266" width="9.7109375" customWidth="1"/>
    <col min="267" max="267" width="13.7109375" customWidth="1"/>
    <col min="268" max="293" width="12.7109375" customWidth="1"/>
    <col min="294" max="302" width="9.7109375" customWidth="1"/>
    <col min="303" max="303" width="14.7109375" customWidth="1"/>
    <col min="304" max="304" width="9.7109375" customWidth="1"/>
    <col min="513" max="513" width="9.140625" customWidth="1"/>
    <col min="514" max="514" width="37.7109375" customWidth="1"/>
    <col min="515" max="515" width="10.85546875" customWidth="1"/>
    <col min="516" max="522" width="9.7109375" customWidth="1"/>
    <col min="523" max="523" width="13.7109375" customWidth="1"/>
    <col min="524" max="549" width="12.7109375" customWidth="1"/>
    <col min="550" max="558" width="9.7109375" customWidth="1"/>
    <col min="559" max="559" width="14.7109375" customWidth="1"/>
    <col min="560" max="560" width="9.7109375" customWidth="1"/>
    <col min="769" max="769" width="9.140625" customWidth="1"/>
    <col min="770" max="770" width="37.7109375" customWidth="1"/>
    <col min="771" max="771" width="10.85546875" customWidth="1"/>
    <col min="772" max="778" width="9.7109375" customWidth="1"/>
    <col min="779" max="779" width="13.7109375" customWidth="1"/>
    <col min="780" max="805" width="12.7109375" customWidth="1"/>
    <col min="806" max="814" width="9.7109375" customWidth="1"/>
    <col min="815" max="815" width="14.7109375" customWidth="1"/>
    <col min="816" max="816" width="9.7109375" customWidth="1"/>
    <col min="1025" max="1025" width="9.140625" customWidth="1"/>
    <col min="1026" max="1026" width="37.7109375" customWidth="1"/>
    <col min="1027" max="1027" width="10.85546875" customWidth="1"/>
    <col min="1028" max="1034" width="9.7109375" customWidth="1"/>
    <col min="1035" max="1035" width="13.7109375" customWidth="1"/>
    <col min="1036" max="1061" width="12.7109375" customWidth="1"/>
    <col min="1062" max="1070" width="9.7109375" customWidth="1"/>
    <col min="1071" max="1071" width="14.7109375" customWidth="1"/>
    <col min="1072" max="1072" width="9.7109375" customWidth="1"/>
    <col min="1281" max="1281" width="9.140625" customWidth="1"/>
    <col min="1282" max="1282" width="37.7109375" customWidth="1"/>
    <col min="1283" max="1283" width="10.85546875" customWidth="1"/>
    <col min="1284" max="1290" width="9.7109375" customWidth="1"/>
    <col min="1291" max="1291" width="13.7109375" customWidth="1"/>
    <col min="1292" max="1317" width="12.7109375" customWidth="1"/>
    <col min="1318" max="1326" width="9.7109375" customWidth="1"/>
    <col min="1327" max="1327" width="14.7109375" customWidth="1"/>
    <col min="1328" max="1328" width="9.7109375" customWidth="1"/>
    <col min="1537" max="1537" width="9.140625" customWidth="1"/>
    <col min="1538" max="1538" width="37.7109375" customWidth="1"/>
    <col min="1539" max="1539" width="10.85546875" customWidth="1"/>
    <col min="1540" max="1546" width="9.7109375" customWidth="1"/>
    <col min="1547" max="1547" width="13.7109375" customWidth="1"/>
    <col min="1548" max="1573" width="12.7109375" customWidth="1"/>
    <col min="1574" max="1582" width="9.7109375" customWidth="1"/>
    <col min="1583" max="1583" width="14.7109375" customWidth="1"/>
    <col min="1584" max="1584" width="9.7109375" customWidth="1"/>
    <col min="1793" max="1793" width="9.140625" customWidth="1"/>
    <col min="1794" max="1794" width="37.7109375" customWidth="1"/>
    <col min="1795" max="1795" width="10.85546875" customWidth="1"/>
    <col min="1796" max="1802" width="9.7109375" customWidth="1"/>
    <col min="1803" max="1803" width="13.7109375" customWidth="1"/>
    <col min="1804" max="1829" width="12.7109375" customWidth="1"/>
    <col min="1830" max="1838" width="9.7109375" customWidth="1"/>
    <col min="1839" max="1839" width="14.7109375" customWidth="1"/>
    <col min="1840" max="1840" width="9.7109375" customWidth="1"/>
    <col min="2049" max="2049" width="9.140625" customWidth="1"/>
    <col min="2050" max="2050" width="37.7109375" customWidth="1"/>
    <col min="2051" max="2051" width="10.85546875" customWidth="1"/>
    <col min="2052" max="2058" width="9.7109375" customWidth="1"/>
    <col min="2059" max="2059" width="13.7109375" customWidth="1"/>
    <col min="2060" max="2085" width="12.7109375" customWidth="1"/>
    <col min="2086" max="2094" width="9.7109375" customWidth="1"/>
    <col min="2095" max="2095" width="14.7109375" customWidth="1"/>
    <col min="2096" max="2096" width="9.7109375" customWidth="1"/>
    <col min="2305" max="2305" width="9.140625" customWidth="1"/>
    <col min="2306" max="2306" width="37.7109375" customWidth="1"/>
    <col min="2307" max="2307" width="10.85546875" customWidth="1"/>
    <col min="2308" max="2314" width="9.7109375" customWidth="1"/>
    <col min="2315" max="2315" width="13.7109375" customWidth="1"/>
    <col min="2316" max="2341" width="12.7109375" customWidth="1"/>
    <col min="2342" max="2350" width="9.7109375" customWidth="1"/>
    <col min="2351" max="2351" width="14.7109375" customWidth="1"/>
    <col min="2352" max="2352" width="9.7109375" customWidth="1"/>
    <col min="2561" max="2561" width="9.140625" customWidth="1"/>
    <col min="2562" max="2562" width="37.7109375" customWidth="1"/>
    <col min="2563" max="2563" width="10.85546875" customWidth="1"/>
    <col min="2564" max="2570" width="9.7109375" customWidth="1"/>
    <col min="2571" max="2571" width="13.7109375" customWidth="1"/>
    <col min="2572" max="2597" width="12.7109375" customWidth="1"/>
    <col min="2598" max="2606" width="9.7109375" customWidth="1"/>
    <col min="2607" max="2607" width="14.7109375" customWidth="1"/>
    <col min="2608" max="2608" width="9.7109375" customWidth="1"/>
    <col min="2817" max="2817" width="9.140625" customWidth="1"/>
    <col min="2818" max="2818" width="37.7109375" customWidth="1"/>
    <col min="2819" max="2819" width="10.85546875" customWidth="1"/>
    <col min="2820" max="2826" width="9.7109375" customWidth="1"/>
    <col min="2827" max="2827" width="13.7109375" customWidth="1"/>
    <col min="2828" max="2853" width="12.7109375" customWidth="1"/>
    <col min="2854" max="2862" width="9.7109375" customWidth="1"/>
    <col min="2863" max="2863" width="14.7109375" customWidth="1"/>
    <col min="2864" max="2864" width="9.7109375" customWidth="1"/>
    <col min="3073" max="3073" width="9.140625" customWidth="1"/>
    <col min="3074" max="3074" width="37.7109375" customWidth="1"/>
    <col min="3075" max="3075" width="10.85546875" customWidth="1"/>
    <col min="3076" max="3082" width="9.7109375" customWidth="1"/>
    <col min="3083" max="3083" width="13.7109375" customWidth="1"/>
    <col min="3084" max="3109" width="12.7109375" customWidth="1"/>
    <col min="3110" max="3118" width="9.7109375" customWidth="1"/>
    <col min="3119" max="3119" width="14.7109375" customWidth="1"/>
    <col min="3120" max="3120" width="9.7109375" customWidth="1"/>
    <col min="3329" max="3329" width="9.140625" customWidth="1"/>
    <col min="3330" max="3330" width="37.7109375" customWidth="1"/>
    <col min="3331" max="3331" width="10.85546875" customWidth="1"/>
    <col min="3332" max="3338" width="9.7109375" customWidth="1"/>
    <col min="3339" max="3339" width="13.7109375" customWidth="1"/>
    <col min="3340" max="3365" width="12.7109375" customWidth="1"/>
    <col min="3366" max="3374" width="9.7109375" customWidth="1"/>
    <col min="3375" max="3375" width="14.7109375" customWidth="1"/>
    <col min="3376" max="3376" width="9.7109375" customWidth="1"/>
    <col min="3585" max="3585" width="9.140625" customWidth="1"/>
    <col min="3586" max="3586" width="37.7109375" customWidth="1"/>
    <col min="3587" max="3587" width="10.85546875" customWidth="1"/>
    <col min="3588" max="3594" width="9.7109375" customWidth="1"/>
    <col min="3595" max="3595" width="13.7109375" customWidth="1"/>
    <col min="3596" max="3621" width="12.7109375" customWidth="1"/>
    <col min="3622" max="3630" width="9.7109375" customWidth="1"/>
    <col min="3631" max="3631" width="14.7109375" customWidth="1"/>
    <col min="3632" max="3632" width="9.7109375" customWidth="1"/>
    <col min="3841" max="3841" width="9.140625" customWidth="1"/>
    <col min="3842" max="3842" width="37.7109375" customWidth="1"/>
    <col min="3843" max="3843" width="10.85546875" customWidth="1"/>
    <col min="3844" max="3850" width="9.7109375" customWidth="1"/>
    <col min="3851" max="3851" width="13.7109375" customWidth="1"/>
    <col min="3852" max="3877" width="12.7109375" customWidth="1"/>
    <col min="3878" max="3886" width="9.7109375" customWidth="1"/>
    <col min="3887" max="3887" width="14.7109375" customWidth="1"/>
    <col min="3888" max="3888" width="9.7109375" customWidth="1"/>
    <col min="4097" max="4097" width="9.140625" customWidth="1"/>
    <col min="4098" max="4098" width="37.7109375" customWidth="1"/>
    <col min="4099" max="4099" width="10.85546875" customWidth="1"/>
    <col min="4100" max="4106" width="9.7109375" customWidth="1"/>
    <col min="4107" max="4107" width="13.7109375" customWidth="1"/>
    <col min="4108" max="4133" width="12.7109375" customWidth="1"/>
    <col min="4134" max="4142" width="9.7109375" customWidth="1"/>
    <col min="4143" max="4143" width="14.7109375" customWidth="1"/>
    <col min="4144" max="4144" width="9.7109375" customWidth="1"/>
    <col min="4353" max="4353" width="9.140625" customWidth="1"/>
    <col min="4354" max="4354" width="37.7109375" customWidth="1"/>
    <col min="4355" max="4355" width="10.85546875" customWidth="1"/>
    <col min="4356" max="4362" width="9.7109375" customWidth="1"/>
    <col min="4363" max="4363" width="13.7109375" customWidth="1"/>
    <col min="4364" max="4389" width="12.7109375" customWidth="1"/>
    <col min="4390" max="4398" width="9.7109375" customWidth="1"/>
    <col min="4399" max="4399" width="14.7109375" customWidth="1"/>
    <col min="4400" max="4400" width="9.7109375" customWidth="1"/>
    <col min="4609" max="4609" width="9.140625" customWidth="1"/>
    <col min="4610" max="4610" width="37.7109375" customWidth="1"/>
    <col min="4611" max="4611" width="10.85546875" customWidth="1"/>
    <col min="4612" max="4618" width="9.7109375" customWidth="1"/>
    <col min="4619" max="4619" width="13.7109375" customWidth="1"/>
    <col min="4620" max="4645" width="12.7109375" customWidth="1"/>
    <col min="4646" max="4654" width="9.7109375" customWidth="1"/>
    <col min="4655" max="4655" width="14.7109375" customWidth="1"/>
    <col min="4656" max="4656" width="9.7109375" customWidth="1"/>
    <col min="4865" max="4865" width="9.140625" customWidth="1"/>
    <col min="4866" max="4866" width="37.7109375" customWidth="1"/>
    <col min="4867" max="4867" width="10.85546875" customWidth="1"/>
    <col min="4868" max="4874" width="9.7109375" customWidth="1"/>
    <col min="4875" max="4875" width="13.7109375" customWidth="1"/>
    <col min="4876" max="4901" width="12.7109375" customWidth="1"/>
    <col min="4902" max="4910" width="9.7109375" customWidth="1"/>
    <col min="4911" max="4911" width="14.7109375" customWidth="1"/>
    <col min="4912" max="4912" width="9.7109375" customWidth="1"/>
    <col min="5121" max="5121" width="9.140625" customWidth="1"/>
    <col min="5122" max="5122" width="37.7109375" customWidth="1"/>
    <col min="5123" max="5123" width="10.85546875" customWidth="1"/>
    <col min="5124" max="5130" width="9.7109375" customWidth="1"/>
    <col min="5131" max="5131" width="13.7109375" customWidth="1"/>
    <col min="5132" max="5157" width="12.7109375" customWidth="1"/>
    <col min="5158" max="5166" width="9.7109375" customWidth="1"/>
    <col min="5167" max="5167" width="14.7109375" customWidth="1"/>
    <col min="5168" max="5168" width="9.7109375" customWidth="1"/>
    <col min="5377" max="5377" width="9.140625" customWidth="1"/>
    <col min="5378" max="5378" width="37.7109375" customWidth="1"/>
    <col min="5379" max="5379" width="10.85546875" customWidth="1"/>
    <col min="5380" max="5386" width="9.7109375" customWidth="1"/>
    <col min="5387" max="5387" width="13.7109375" customWidth="1"/>
    <col min="5388" max="5413" width="12.7109375" customWidth="1"/>
    <col min="5414" max="5422" width="9.7109375" customWidth="1"/>
    <col min="5423" max="5423" width="14.7109375" customWidth="1"/>
    <col min="5424" max="5424" width="9.7109375" customWidth="1"/>
    <col min="5633" max="5633" width="9.140625" customWidth="1"/>
    <col min="5634" max="5634" width="37.7109375" customWidth="1"/>
    <col min="5635" max="5635" width="10.85546875" customWidth="1"/>
    <col min="5636" max="5642" width="9.7109375" customWidth="1"/>
    <col min="5643" max="5643" width="13.7109375" customWidth="1"/>
    <col min="5644" max="5669" width="12.7109375" customWidth="1"/>
    <col min="5670" max="5678" width="9.7109375" customWidth="1"/>
    <col min="5679" max="5679" width="14.7109375" customWidth="1"/>
    <col min="5680" max="5680" width="9.7109375" customWidth="1"/>
    <col min="5889" max="5889" width="9.140625" customWidth="1"/>
    <col min="5890" max="5890" width="37.7109375" customWidth="1"/>
    <col min="5891" max="5891" width="10.85546875" customWidth="1"/>
    <col min="5892" max="5898" width="9.7109375" customWidth="1"/>
    <col min="5899" max="5899" width="13.7109375" customWidth="1"/>
    <col min="5900" max="5925" width="12.7109375" customWidth="1"/>
    <col min="5926" max="5934" width="9.7109375" customWidth="1"/>
    <col min="5935" max="5935" width="14.7109375" customWidth="1"/>
    <col min="5936" max="5936" width="9.7109375" customWidth="1"/>
    <col min="6145" max="6145" width="9.140625" customWidth="1"/>
    <col min="6146" max="6146" width="37.7109375" customWidth="1"/>
    <col min="6147" max="6147" width="10.85546875" customWidth="1"/>
    <col min="6148" max="6154" width="9.7109375" customWidth="1"/>
    <col min="6155" max="6155" width="13.7109375" customWidth="1"/>
    <col min="6156" max="6181" width="12.7109375" customWidth="1"/>
    <col min="6182" max="6190" width="9.7109375" customWidth="1"/>
    <col min="6191" max="6191" width="14.7109375" customWidth="1"/>
    <col min="6192" max="6192" width="9.7109375" customWidth="1"/>
    <col min="6401" max="6401" width="9.140625" customWidth="1"/>
    <col min="6402" max="6402" width="37.7109375" customWidth="1"/>
    <col min="6403" max="6403" width="10.85546875" customWidth="1"/>
    <col min="6404" max="6410" width="9.7109375" customWidth="1"/>
    <col min="6411" max="6411" width="13.7109375" customWidth="1"/>
    <col min="6412" max="6437" width="12.7109375" customWidth="1"/>
    <col min="6438" max="6446" width="9.7109375" customWidth="1"/>
    <col min="6447" max="6447" width="14.7109375" customWidth="1"/>
    <col min="6448" max="6448" width="9.7109375" customWidth="1"/>
    <col min="6657" max="6657" width="9.140625" customWidth="1"/>
    <col min="6658" max="6658" width="37.7109375" customWidth="1"/>
    <col min="6659" max="6659" width="10.85546875" customWidth="1"/>
    <col min="6660" max="6666" width="9.7109375" customWidth="1"/>
    <col min="6667" max="6667" width="13.7109375" customWidth="1"/>
    <col min="6668" max="6693" width="12.7109375" customWidth="1"/>
    <col min="6694" max="6702" width="9.7109375" customWidth="1"/>
    <col min="6703" max="6703" width="14.7109375" customWidth="1"/>
    <col min="6704" max="6704" width="9.7109375" customWidth="1"/>
    <col min="6913" max="6913" width="9.140625" customWidth="1"/>
    <col min="6914" max="6914" width="37.7109375" customWidth="1"/>
    <col min="6915" max="6915" width="10.85546875" customWidth="1"/>
    <col min="6916" max="6922" width="9.7109375" customWidth="1"/>
    <col min="6923" max="6923" width="13.7109375" customWidth="1"/>
    <col min="6924" max="6949" width="12.7109375" customWidth="1"/>
    <col min="6950" max="6958" width="9.7109375" customWidth="1"/>
    <col min="6959" max="6959" width="14.7109375" customWidth="1"/>
    <col min="6960" max="6960" width="9.7109375" customWidth="1"/>
    <col min="7169" max="7169" width="9.140625" customWidth="1"/>
    <col min="7170" max="7170" width="37.7109375" customWidth="1"/>
    <col min="7171" max="7171" width="10.85546875" customWidth="1"/>
    <col min="7172" max="7178" width="9.7109375" customWidth="1"/>
    <col min="7179" max="7179" width="13.7109375" customWidth="1"/>
    <col min="7180" max="7205" width="12.7109375" customWidth="1"/>
    <col min="7206" max="7214" width="9.7109375" customWidth="1"/>
    <col min="7215" max="7215" width="14.7109375" customWidth="1"/>
    <col min="7216" max="7216" width="9.7109375" customWidth="1"/>
    <col min="7425" max="7425" width="9.140625" customWidth="1"/>
    <col min="7426" max="7426" width="37.7109375" customWidth="1"/>
    <col min="7427" max="7427" width="10.85546875" customWidth="1"/>
    <col min="7428" max="7434" width="9.7109375" customWidth="1"/>
    <col min="7435" max="7435" width="13.7109375" customWidth="1"/>
    <col min="7436" max="7461" width="12.7109375" customWidth="1"/>
    <col min="7462" max="7470" width="9.7109375" customWidth="1"/>
    <col min="7471" max="7471" width="14.7109375" customWidth="1"/>
    <col min="7472" max="7472" width="9.7109375" customWidth="1"/>
    <col min="7681" max="7681" width="9.140625" customWidth="1"/>
    <col min="7682" max="7682" width="37.7109375" customWidth="1"/>
    <col min="7683" max="7683" width="10.85546875" customWidth="1"/>
    <col min="7684" max="7690" width="9.7109375" customWidth="1"/>
    <col min="7691" max="7691" width="13.7109375" customWidth="1"/>
    <col min="7692" max="7717" width="12.7109375" customWidth="1"/>
    <col min="7718" max="7726" width="9.7109375" customWidth="1"/>
    <col min="7727" max="7727" width="14.7109375" customWidth="1"/>
    <col min="7728" max="7728" width="9.7109375" customWidth="1"/>
    <col min="7937" max="7937" width="9.140625" customWidth="1"/>
    <col min="7938" max="7938" width="37.7109375" customWidth="1"/>
    <col min="7939" max="7939" width="10.85546875" customWidth="1"/>
    <col min="7940" max="7946" width="9.7109375" customWidth="1"/>
    <col min="7947" max="7947" width="13.7109375" customWidth="1"/>
    <col min="7948" max="7973" width="12.7109375" customWidth="1"/>
    <col min="7974" max="7982" width="9.7109375" customWidth="1"/>
    <col min="7983" max="7983" width="14.7109375" customWidth="1"/>
    <col min="7984" max="7984" width="9.7109375" customWidth="1"/>
    <col min="8193" max="8193" width="9.140625" customWidth="1"/>
    <col min="8194" max="8194" width="37.7109375" customWidth="1"/>
    <col min="8195" max="8195" width="10.85546875" customWidth="1"/>
    <col min="8196" max="8202" width="9.7109375" customWidth="1"/>
    <col min="8203" max="8203" width="13.7109375" customWidth="1"/>
    <col min="8204" max="8229" width="12.7109375" customWidth="1"/>
    <col min="8230" max="8238" width="9.7109375" customWidth="1"/>
    <col min="8239" max="8239" width="14.7109375" customWidth="1"/>
    <col min="8240" max="8240" width="9.7109375" customWidth="1"/>
    <col min="8449" max="8449" width="9.140625" customWidth="1"/>
    <col min="8450" max="8450" width="37.7109375" customWidth="1"/>
    <col min="8451" max="8451" width="10.85546875" customWidth="1"/>
    <col min="8452" max="8458" width="9.7109375" customWidth="1"/>
    <col min="8459" max="8459" width="13.7109375" customWidth="1"/>
    <col min="8460" max="8485" width="12.7109375" customWidth="1"/>
    <col min="8486" max="8494" width="9.7109375" customWidth="1"/>
    <col min="8495" max="8495" width="14.7109375" customWidth="1"/>
    <col min="8496" max="8496" width="9.7109375" customWidth="1"/>
    <col min="8705" max="8705" width="9.140625" customWidth="1"/>
    <col min="8706" max="8706" width="37.7109375" customWidth="1"/>
    <col min="8707" max="8707" width="10.85546875" customWidth="1"/>
    <col min="8708" max="8714" width="9.7109375" customWidth="1"/>
    <col min="8715" max="8715" width="13.7109375" customWidth="1"/>
    <col min="8716" max="8741" width="12.7109375" customWidth="1"/>
    <col min="8742" max="8750" width="9.7109375" customWidth="1"/>
    <col min="8751" max="8751" width="14.7109375" customWidth="1"/>
    <col min="8752" max="8752" width="9.7109375" customWidth="1"/>
    <col min="8961" max="8961" width="9.140625" customWidth="1"/>
    <col min="8962" max="8962" width="37.7109375" customWidth="1"/>
    <col min="8963" max="8963" width="10.85546875" customWidth="1"/>
    <col min="8964" max="8970" width="9.7109375" customWidth="1"/>
    <col min="8971" max="8971" width="13.7109375" customWidth="1"/>
    <col min="8972" max="8997" width="12.7109375" customWidth="1"/>
    <col min="8998" max="9006" width="9.7109375" customWidth="1"/>
    <col min="9007" max="9007" width="14.7109375" customWidth="1"/>
    <col min="9008" max="9008" width="9.7109375" customWidth="1"/>
    <col min="9217" max="9217" width="9.140625" customWidth="1"/>
    <col min="9218" max="9218" width="37.7109375" customWidth="1"/>
    <col min="9219" max="9219" width="10.85546875" customWidth="1"/>
    <col min="9220" max="9226" width="9.7109375" customWidth="1"/>
    <col min="9227" max="9227" width="13.7109375" customWidth="1"/>
    <col min="9228" max="9253" width="12.7109375" customWidth="1"/>
    <col min="9254" max="9262" width="9.7109375" customWidth="1"/>
    <col min="9263" max="9263" width="14.7109375" customWidth="1"/>
    <col min="9264" max="9264" width="9.7109375" customWidth="1"/>
    <col min="9473" max="9473" width="9.140625" customWidth="1"/>
    <col min="9474" max="9474" width="37.7109375" customWidth="1"/>
    <col min="9475" max="9475" width="10.85546875" customWidth="1"/>
    <col min="9476" max="9482" width="9.7109375" customWidth="1"/>
    <col min="9483" max="9483" width="13.7109375" customWidth="1"/>
    <col min="9484" max="9509" width="12.7109375" customWidth="1"/>
    <col min="9510" max="9518" width="9.7109375" customWidth="1"/>
    <col min="9519" max="9519" width="14.7109375" customWidth="1"/>
    <col min="9520" max="9520" width="9.7109375" customWidth="1"/>
    <col min="9729" max="9729" width="9.140625" customWidth="1"/>
    <col min="9730" max="9730" width="37.7109375" customWidth="1"/>
    <col min="9731" max="9731" width="10.85546875" customWidth="1"/>
    <col min="9732" max="9738" width="9.7109375" customWidth="1"/>
    <col min="9739" max="9739" width="13.7109375" customWidth="1"/>
    <col min="9740" max="9765" width="12.7109375" customWidth="1"/>
    <col min="9766" max="9774" width="9.7109375" customWidth="1"/>
    <col min="9775" max="9775" width="14.7109375" customWidth="1"/>
    <col min="9776" max="9776" width="9.7109375" customWidth="1"/>
    <col min="9985" max="9985" width="9.140625" customWidth="1"/>
    <col min="9986" max="9986" width="37.7109375" customWidth="1"/>
    <col min="9987" max="9987" width="10.85546875" customWidth="1"/>
    <col min="9988" max="9994" width="9.7109375" customWidth="1"/>
    <col min="9995" max="9995" width="13.7109375" customWidth="1"/>
    <col min="9996" max="10021" width="12.7109375" customWidth="1"/>
    <col min="10022" max="10030" width="9.7109375" customWidth="1"/>
    <col min="10031" max="10031" width="14.7109375" customWidth="1"/>
    <col min="10032" max="10032" width="9.7109375" customWidth="1"/>
    <col min="10241" max="10241" width="9.140625" customWidth="1"/>
    <col min="10242" max="10242" width="37.7109375" customWidth="1"/>
    <col min="10243" max="10243" width="10.85546875" customWidth="1"/>
    <col min="10244" max="10250" width="9.7109375" customWidth="1"/>
    <col min="10251" max="10251" width="13.7109375" customWidth="1"/>
    <col min="10252" max="10277" width="12.7109375" customWidth="1"/>
    <col min="10278" max="10286" width="9.7109375" customWidth="1"/>
    <col min="10287" max="10287" width="14.7109375" customWidth="1"/>
    <col min="10288" max="10288" width="9.7109375" customWidth="1"/>
    <col min="10497" max="10497" width="9.140625" customWidth="1"/>
    <col min="10498" max="10498" width="37.7109375" customWidth="1"/>
    <col min="10499" max="10499" width="10.85546875" customWidth="1"/>
    <col min="10500" max="10506" width="9.7109375" customWidth="1"/>
    <col min="10507" max="10507" width="13.7109375" customWidth="1"/>
    <col min="10508" max="10533" width="12.7109375" customWidth="1"/>
    <col min="10534" max="10542" width="9.7109375" customWidth="1"/>
    <col min="10543" max="10543" width="14.7109375" customWidth="1"/>
    <col min="10544" max="10544" width="9.7109375" customWidth="1"/>
    <col min="10753" max="10753" width="9.140625" customWidth="1"/>
    <col min="10754" max="10754" width="37.7109375" customWidth="1"/>
    <col min="10755" max="10755" width="10.85546875" customWidth="1"/>
    <col min="10756" max="10762" width="9.7109375" customWidth="1"/>
    <col min="10763" max="10763" width="13.7109375" customWidth="1"/>
    <col min="10764" max="10789" width="12.7109375" customWidth="1"/>
    <col min="10790" max="10798" width="9.7109375" customWidth="1"/>
    <col min="10799" max="10799" width="14.7109375" customWidth="1"/>
    <col min="10800" max="10800" width="9.7109375" customWidth="1"/>
    <col min="11009" max="11009" width="9.140625" customWidth="1"/>
    <col min="11010" max="11010" width="37.7109375" customWidth="1"/>
    <col min="11011" max="11011" width="10.85546875" customWidth="1"/>
    <col min="11012" max="11018" width="9.7109375" customWidth="1"/>
    <col min="11019" max="11019" width="13.7109375" customWidth="1"/>
    <col min="11020" max="11045" width="12.7109375" customWidth="1"/>
    <col min="11046" max="11054" width="9.7109375" customWidth="1"/>
    <col min="11055" max="11055" width="14.7109375" customWidth="1"/>
    <col min="11056" max="11056" width="9.7109375" customWidth="1"/>
    <col min="11265" max="11265" width="9.140625" customWidth="1"/>
    <col min="11266" max="11266" width="37.7109375" customWidth="1"/>
    <col min="11267" max="11267" width="10.85546875" customWidth="1"/>
    <col min="11268" max="11274" width="9.7109375" customWidth="1"/>
    <col min="11275" max="11275" width="13.7109375" customWidth="1"/>
    <col min="11276" max="11301" width="12.7109375" customWidth="1"/>
    <col min="11302" max="11310" width="9.7109375" customWidth="1"/>
    <col min="11311" max="11311" width="14.7109375" customWidth="1"/>
    <col min="11312" max="11312" width="9.7109375" customWidth="1"/>
    <col min="11521" max="11521" width="9.140625" customWidth="1"/>
    <col min="11522" max="11522" width="37.7109375" customWidth="1"/>
    <col min="11523" max="11523" width="10.85546875" customWidth="1"/>
    <col min="11524" max="11530" width="9.7109375" customWidth="1"/>
    <col min="11531" max="11531" width="13.7109375" customWidth="1"/>
    <col min="11532" max="11557" width="12.7109375" customWidth="1"/>
    <col min="11558" max="11566" width="9.7109375" customWidth="1"/>
    <col min="11567" max="11567" width="14.7109375" customWidth="1"/>
    <col min="11568" max="11568" width="9.7109375" customWidth="1"/>
    <col min="11777" max="11777" width="9.140625" customWidth="1"/>
    <col min="11778" max="11778" width="37.7109375" customWidth="1"/>
    <col min="11779" max="11779" width="10.85546875" customWidth="1"/>
    <col min="11780" max="11786" width="9.7109375" customWidth="1"/>
    <col min="11787" max="11787" width="13.7109375" customWidth="1"/>
    <col min="11788" max="11813" width="12.7109375" customWidth="1"/>
    <col min="11814" max="11822" width="9.7109375" customWidth="1"/>
    <col min="11823" max="11823" width="14.7109375" customWidth="1"/>
    <col min="11824" max="11824" width="9.7109375" customWidth="1"/>
    <col min="12033" max="12033" width="9.140625" customWidth="1"/>
    <col min="12034" max="12034" width="37.7109375" customWidth="1"/>
    <col min="12035" max="12035" width="10.85546875" customWidth="1"/>
    <col min="12036" max="12042" width="9.7109375" customWidth="1"/>
    <col min="12043" max="12043" width="13.7109375" customWidth="1"/>
    <col min="12044" max="12069" width="12.7109375" customWidth="1"/>
    <col min="12070" max="12078" width="9.7109375" customWidth="1"/>
    <col min="12079" max="12079" width="14.7109375" customWidth="1"/>
    <col min="12080" max="12080" width="9.7109375" customWidth="1"/>
    <col min="12289" max="12289" width="9.140625" customWidth="1"/>
    <col min="12290" max="12290" width="37.7109375" customWidth="1"/>
    <col min="12291" max="12291" width="10.85546875" customWidth="1"/>
    <col min="12292" max="12298" width="9.7109375" customWidth="1"/>
    <col min="12299" max="12299" width="13.7109375" customWidth="1"/>
    <col min="12300" max="12325" width="12.7109375" customWidth="1"/>
    <col min="12326" max="12334" width="9.7109375" customWidth="1"/>
    <col min="12335" max="12335" width="14.7109375" customWidth="1"/>
    <col min="12336" max="12336" width="9.7109375" customWidth="1"/>
    <col min="12545" max="12545" width="9.140625" customWidth="1"/>
    <col min="12546" max="12546" width="37.7109375" customWidth="1"/>
    <col min="12547" max="12547" width="10.85546875" customWidth="1"/>
    <col min="12548" max="12554" width="9.7109375" customWidth="1"/>
    <col min="12555" max="12555" width="13.7109375" customWidth="1"/>
    <col min="12556" max="12581" width="12.7109375" customWidth="1"/>
    <col min="12582" max="12590" width="9.7109375" customWidth="1"/>
    <col min="12591" max="12591" width="14.7109375" customWidth="1"/>
    <col min="12592" max="12592" width="9.7109375" customWidth="1"/>
    <col min="12801" max="12801" width="9.140625" customWidth="1"/>
    <col min="12802" max="12802" width="37.7109375" customWidth="1"/>
    <col min="12803" max="12803" width="10.85546875" customWidth="1"/>
    <col min="12804" max="12810" width="9.7109375" customWidth="1"/>
    <col min="12811" max="12811" width="13.7109375" customWidth="1"/>
    <col min="12812" max="12837" width="12.7109375" customWidth="1"/>
    <col min="12838" max="12846" width="9.7109375" customWidth="1"/>
    <col min="12847" max="12847" width="14.7109375" customWidth="1"/>
    <col min="12848" max="12848" width="9.7109375" customWidth="1"/>
    <col min="13057" max="13057" width="9.140625" customWidth="1"/>
    <col min="13058" max="13058" width="37.7109375" customWidth="1"/>
    <col min="13059" max="13059" width="10.85546875" customWidth="1"/>
    <col min="13060" max="13066" width="9.7109375" customWidth="1"/>
    <col min="13067" max="13067" width="13.7109375" customWidth="1"/>
    <col min="13068" max="13093" width="12.7109375" customWidth="1"/>
    <col min="13094" max="13102" width="9.7109375" customWidth="1"/>
    <col min="13103" max="13103" width="14.7109375" customWidth="1"/>
    <col min="13104" max="13104" width="9.7109375" customWidth="1"/>
    <col min="13313" max="13313" width="9.140625" customWidth="1"/>
    <col min="13314" max="13314" width="37.7109375" customWidth="1"/>
    <col min="13315" max="13315" width="10.85546875" customWidth="1"/>
    <col min="13316" max="13322" width="9.7109375" customWidth="1"/>
    <col min="13323" max="13323" width="13.7109375" customWidth="1"/>
    <col min="13324" max="13349" width="12.7109375" customWidth="1"/>
    <col min="13350" max="13358" width="9.7109375" customWidth="1"/>
    <col min="13359" max="13359" width="14.7109375" customWidth="1"/>
    <col min="13360" max="13360" width="9.7109375" customWidth="1"/>
    <col min="13569" max="13569" width="9.140625" customWidth="1"/>
    <col min="13570" max="13570" width="37.7109375" customWidth="1"/>
    <col min="13571" max="13571" width="10.85546875" customWidth="1"/>
    <col min="13572" max="13578" width="9.7109375" customWidth="1"/>
    <col min="13579" max="13579" width="13.7109375" customWidth="1"/>
    <col min="13580" max="13605" width="12.7109375" customWidth="1"/>
    <col min="13606" max="13614" width="9.7109375" customWidth="1"/>
    <col min="13615" max="13615" width="14.7109375" customWidth="1"/>
    <col min="13616" max="13616" width="9.7109375" customWidth="1"/>
    <col min="13825" max="13825" width="9.140625" customWidth="1"/>
    <col min="13826" max="13826" width="37.7109375" customWidth="1"/>
    <col min="13827" max="13827" width="10.85546875" customWidth="1"/>
    <col min="13828" max="13834" width="9.7109375" customWidth="1"/>
    <col min="13835" max="13835" width="13.7109375" customWidth="1"/>
    <col min="13836" max="13861" width="12.7109375" customWidth="1"/>
    <col min="13862" max="13870" width="9.7109375" customWidth="1"/>
    <col min="13871" max="13871" width="14.7109375" customWidth="1"/>
    <col min="13872" max="13872" width="9.7109375" customWidth="1"/>
    <col min="14081" max="14081" width="9.140625" customWidth="1"/>
    <col min="14082" max="14082" width="37.7109375" customWidth="1"/>
    <col min="14083" max="14083" width="10.85546875" customWidth="1"/>
    <col min="14084" max="14090" width="9.7109375" customWidth="1"/>
    <col min="14091" max="14091" width="13.7109375" customWidth="1"/>
    <col min="14092" max="14117" width="12.7109375" customWidth="1"/>
    <col min="14118" max="14126" width="9.7109375" customWidth="1"/>
    <col min="14127" max="14127" width="14.7109375" customWidth="1"/>
    <col min="14128" max="14128" width="9.7109375" customWidth="1"/>
    <col min="14337" max="14337" width="9.140625" customWidth="1"/>
    <col min="14338" max="14338" width="37.7109375" customWidth="1"/>
    <col min="14339" max="14339" width="10.85546875" customWidth="1"/>
    <col min="14340" max="14346" width="9.7109375" customWidth="1"/>
    <col min="14347" max="14347" width="13.7109375" customWidth="1"/>
    <col min="14348" max="14373" width="12.7109375" customWidth="1"/>
    <col min="14374" max="14382" width="9.7109375" customWidth="1"/>
    <col min="14383" max="14383" width="14.7109375" customWidth="1"/>
    <col min="14384" max="14384" width="9.7109375" customWidth="1"/>
    <col min="14593" max="14593" width="9.140625" customWidth="1"/>
    <col min="14594" max="14594" width="37.7109375" customWidth="1"/>
    <col min="14595" max="14595" width="10.85546875" customWidth="1"/>
    <col min="14596" max="14602" width="9.7109375" customWidth="1"/>
    <col min="14603" max="14603" width="13.7109375" customWidth="1"/>
    <col min="14604" max="14629" width="12.7109375" customWidth="1"/>
    <col min="14630" max="14638" width="9.7109375" customWidth="1"/>
    <col min="14639" max="14639" width="14.7109375" customWidth="1"/>
    <col min="14640" max="14640" width="9.7109375" customWidth="1"/>
    <col min="14849" max="14849" width="9.140625" customWidth="1"/>
    <col min="14850" max="14850" width="37.7109375" customWidth="1"/>
    <col min="14851" max="14851" width="10.85546875" customWidth="1"/>
    <col min="14852" max="14858" width="9.7109375" customWidth="1"/>
    <col min="14859" max="14859" width="13.7109375" customWidth="1"/>
    <col min="14860" max="14885" width="12.7109375" customWidth="1"/>
    <col min="14886" max="14894" width="9.7109375" customWidth="1"/>
    <col min="14895" max="14895" width="14.7109375" customWidth="1"/>
    <col min="14896" max="14896" width="9.7109375" customWidth="1"/>
    <col min="15105" max="15105" width="9.140625" customWidth="1"/>
    <col min="15106" max="15106" width="37.7109375" customWidth="1"/>
    <col min="15107" max="15107" width="10.85546875" customWidth="1"/>
    <col min="15108" max="15114" width="9.7109375" customWidth="1"/>
    <col min="15115" max="15115" width="13.7109375" customWidth="1"/>
    <col min="15116" max="15141" width="12.7109375" customWidth="1"/>
    <col min="15142" max="15150" width="9.7109375" customWidth="1"/>
    <col min="15151" max="15151" width="14.7109375" customWidth="1"/>
    <col min="15152" max="15152" width="9.7109375" customWidth="1"/>
    <col min="15361" max="15361" width="9.140625" customWidth="1"/>
    <col min="15362" max="15362" width="37.7109375" customWidth="1"/>
    <col min="15363" max="15363" width="10.85546875" customWidth="1"/>
    <col min="15364" max="15370" width="9.7109375" customWidth="1"/>
    <col min="15371" max="15371" width="13.7109375" customWidth="1"/>
    <col min="15372" max="15397" width="12.7109375" customWidth="1"/>
    <col min="15398" max="15406" width="9.7109375" customWidth="1"/>
    <col min="15407" max="15407" width="14.7109375" customWidth="1"/>
    <col min="15408" max="15408" width="9.7109375" customWidth="1"/>
    <col min="15617" max="15617" width="9.140625" customWidth="1"/>
    <col min="15618" max="15618" width="37.7109375" customWidth="1"/>
    <col min="15619" max="15619" width="10.85546875" customWidth="1"/>
    <col min="15620" max="15626" width="9.7109375" customWidth="1"/>
    <col min="15627" max="15627" width="13.7109375" customWidth="1"/>
    <col min="15628" max="15653" width="12.7109375" customWidth="1"/>
    <col min="15654" max="15662" width="9.7109375" customWidth="1"/>
    <col min="15663" max="15663" width="14.7109375" customWidth="1"/>
    <col min="15664" max="15664" width="9.7109375" customWidth="1"/>
    <col min="15873" max="15873" width="9.140625" customWidth="1"/>
    <col min="15874" max="15874" width="37.7109375" customWidth="1"/>
    <col min="15875" max="15875" width="10.85546875" customWidth="1"/>
    <col min="15876" max="15882" width="9.7109375" customWidth="1"/>
    <col min="15883" max="15883" width="13.7109375" customWidth="1"/>
    <col min="15884" max="15909" width="12.7109375" customWidth="1"/>
    <col min="15910" max="15918" width="9.7109375" customWidth="1"/>
    <col min="15919" max="15919" width="14.7109375" customWidth="1"/>
    <col min="15920" max="15920" width="9.7109375" customWidth="1"/>
    <col min="16129" max="16129" width="9.140625" customWidth="1"/>
    <col min="16130" max="16130" width="37.7109375" customWidth="1"/>
    <col min="16131" max="16131" width="10.85546875" customWidth="1"/>
    <col min="16132" max="16138" width="9.7109375" customWidth="1"/>
    <col min="16139" max="16139" width="13.7109375" customWidth="1"/>
    <col min="16140" max="16165" width="12.7109375" customWidth="1"/>
    <col min="16166" max="16174" width="9.7109375" customWidth="1"/>
    <col min="16175" max="16175" width="14.7109375" customWidth="1"/>
    <col min="16176" max="16176" width="9.7109375" customWidth="1"/>
  </cols>
  <sheetData>
    <row r="1" spans="1:48" ht="15.75">
      <c r="G1" s="4" t="s">
        <v>0</v>
      </c>
      <c r="H1" s="4"/>
      <c r="N1" t="s">
        <v>112</v>
      </c>
      <c r="AJ1"/>
      <c r="AK1"/>
    </row>
    <row r="2" spans="1:48">
      <c r="N2" t="s">
        <v>79</v>
      </c>
    </row>
    <row r="3" spans="1:48" ht="13.5" thickBot="1">
      <c r="C3" s="2" t="s">
        <v>1</v>
      </c>
      <c r="AK3" s="3"/>
      <c r="AQ3" s="2"/>
    </row>
    <row r="4" spans="1:48" ht="14.25" thickTop="1" thickBot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42"/>
      <c r="AK4"/>
      <c r="AU4" s="25"/>
      <c r="AV4"/>
    </row>
    <row r="5" spans="1:48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66</v>
      </c>
      <c r="M5" s="34" t="s">
        <v>67</v>
      </c>
      <c r="N5" s="34" t="s">
        <v>68</v>
      </c>
      <c r="O5" s="34" t="s">
        <v>69</v>
      </c>
      <c r="P5" s="34" t="s">
        <v>70</v>
      </c>
      <c r="Q5" s="34" t="s">
        <v>71</v>
      </c>
      <c r="R5" s="34" t="s">
        <v>88</v>
      </c>
      <c r="S5" s="34" t="s">
        <v>89</v>
      </c>
      <c r="T5" s="34" t="s">
        <v>90</v>
      </c>
      <c r="U5" s="34" t="s">
        <v>91</v>
      </c>
      <c r="V5" s="34" t="s">
        <v>58</v>
      </c>
      <c r="W5" s="34" t="s">
        <v>59</v>
      </c>
      <c r="X5" s="34" t="s">
        <v>60</v>
      </c>
      <c r="Y5" s="34" t="s">
        <v>72</v>
      </c>
      <c r="Z5" s="34" t="s">
        <v>73</v>
      </c>
      <c r="AA5" s="34" t="s">
        <v>74</v>
      </c>
      <c r="AB5" s="34" t="s">
        <v>92</v>
      </c>
      <c r="AC5" s="34" t="s">
        <v>75</v>
      </c>
      <c r="AD5" s="34" t="s">
        <v>93</v>
      </c>
      <c r="AE5" s="34" t="s">
        <v>94</v>
      </c>
      <c r="AF5" s="34" t="s">
        <v>63</v>
      </c>
      <c r="AG5" s="34" t="s">
        <v>76</v>
      </c>
      <c r="AH5" s="34" t="s">
        <v>65</v>
      </c>
      <c r="AI5" s="6" t="s">
        <v>77</v>
      </c>
      <c r="AJ5" s="40" t="s">
        <v>13</v>
      </c>
      <c r="AK5" s="52" t="s">
        <v>14</v>
      </c>
      <c r="AL5" s="54" t="s">
        <v>15</v>
      </c>
      <c r="AV5"/>
    </row>
    <row r="6" spans="1:48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0"/>
      <c r="AK6" s="53"/>
      <c r="AL6" s="55"/>
      <c r="AV6"/>
    </row>
    <row r="7" spans="1:48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10</v>
      </c>
      <c r="M7" s="36">
        <v>20</v>
      </c>
      <c r="N7" s="36">
        <v>30</v>
      </c>
      <c r="O7" s="36">
        <v>40</v>
      </c>
      <c r="P7" s="36">
        <v>50</v>
      </c>
      <c r="Q7" s="36">
        <v>60</v>
      </c>
      <c r="R7" s="36">
        <v>70</v>
      </c>
      <c r="S7" s="36">
        <v>80</v>
      </c>
      <c r="T7" s="36">
        <v>90</v>
      </c>
      <c r="U7" s="36">
        <v>100</v>
      </c>
      <c r="V7" s="36">
        <v>110</v>
      </c>
      <c r="W7" s="36">
        <v>120</v>
      </c>
      <c r="X7" s="36">
        <v>130</v>
      </c>
      <c r="Y7" s="36">
        <v>140</v>
      </c>
      <c r="Z7" s="36">
        <v>150</v>
      </c>
      <c r="AA7" s="36">
        <v>160</v>
      </c>
      <c r="AB7" s="36">
        <v>170</v>
      </c>
      <c r="AC7" s="36">
        <v>180</v>
      </c>
      <c r="AD7" s="36">
        <v>190</v>
      </c>
      <c r="AE7" s="36">
        <v>200</v>
      </c>
      <c r="AF7" s="36">
        <v>210</v>
      </c>
      <c r="AG7" s="36">
        <v>220</v>
      </c>
      <c r="AH7" s="36">
        <v>230</v>
      </c>
      <c r="AI7" s="36">
        <v>999</v>
      </c>
      <c r="AJ7" s="51"/>
      <c r="AK7" s="53"/>
      <c r="AL7" s="55"/>
      <c r="AV7"/>
    </row>
    <row r="8" spans="1:48" ht="13.5" thickTop="1">
      <c r="A8" s="72">
        <v>10</v>
      </c>
      <c r="B8" s="29" t="s">
        <v>54</v>
      </c>
      <c r="C8" s="37">
        <f>D8+E8+F8+G8+H8+I8+J8+K8</f>
        <v>927608</v>
      </c>
      <c r="D8" s="29">
        <v>147559</v>
      </c>
      <c r="E8" s="29">
        <v>0</v>
      </c>
      <c r="F8" s="29">
        <v>802</v>
      </c>
      <c r="G8" s="29">
        <v>0</v>
      </c>
      <c r="H8" s="29">
        <v>271</v>
      </c>
      <c r="I8" s="29">
        <v>0</v>
      </c>
      <c r="J8" s="29">
        <v>2677</v>
      </c>
      <c r="K8" s="29">
        <f>AJ8+AK8+AL8</f>
        <v>776299</v>
      </c>
      <c r="L8" s="28">
        <v>758335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0">
        <f>SUM(L8:AI8)</f>
        <v>758335</v>
      </c>
      <c r="AK8" s="45"/>
      <c r="AL8" s="46">
        <v>17964</v>
      </c>
      <c r="AV8"/>
    </row>
    <row r="9" spans="1:48">
      <c r="A9" s="72">
        <v>20</v>
      </c>
      <c r="B9" s="29" t="s">
        <v>95</v>
      </c>
      <c r="C9" s="37">
        <f t="shared" ref="C9:C31" si="0">D9+E9+F9+G9+H9+I9+J9+K9</f>
        <v>187198</v>
      </c>
      <c r="D9" s="29">
        <v>25273</v>
      </c>
      <c r="E9" s="29">
        <v>0</v>
      </c>
      <c r="F9" s="29">
        <v>4</v>
      </c>
      <c r="G9" s="29">
        <v>0</v>
      </c>
      <c r="H9" s="29">
        <v>0</v>
      </c>
      <c r="I9" s="29">
        <v>0</v>
      </c>
      <c r="J9" s="29">
        <v>76</v>
      </c>
      <c r="K9" s="29">
        <f t="shared" ref="K9:K31" si="1">AJ9+AK9+AL9</f>
        <v>161845</v>
      </c>
      <c r="L9" s="28">
        <v>0</v>
      </c>
      <c r="M9" s="37">
        <v>161462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0">
        <f t="shared" ref="AJ9:AJ31" si="2">SUM(L9:AI9)</f>
        <v>161462</v>
      </c>
      <c r="AK9" s="106"/>
      <c r="AL9" s="48">
        <v>383</v>
      </c>
      <c r="AV9"/>
    </row>
    <row r="10" spans="1:48">
      <c r="A10" s="72">
        <v>30</v>
      </c>
      <c r="B10" s="29" t="s">
        <v>96</v>
      </c>
      <c r="C10" s="37">
        <f t="shared" si="0"/>
        <v>157402</v>
      </c>
      <c r="D10" s="29">
        <v>23661</v>
      </c>
      <c r="E10" s="29">
        <v>0</v>
      </c>
      <c r="F10" s="29">
        <v>5</v>
      </c>
      <c r="G10" s="29">
        <v>0</v>
      </c>
      <c r="H10" s="29">
        <v>0</v>
      </c>
      <c r="I10" s="29">
        <v>0</v>
      </c>
      <c r="J10" s="29">
        <v>40</v>
      </c>
      <c r="K10" s="29">
        <f t="shared" si="1"/>
        <v>133696</v>
      </c>
      <c r="L10" s="28">
        <v>0</v>
      </c>
      <c r="M10" s="37">
        <v>0</v>
      </c>
      <c r="N10" s="37">
        <v>132548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0">
        <f t="shared" si="2"/>
        <v>132548</v>
      </c>
      <c r="AK10" s="106"/>
      <c r="AL10" s="48">
        <v>1148</v>
      </c>
      <c r="AV10"/>
    </row>
    <row r="11" spans="1:48">
      <c r="A11" s="72">
        <v>40</v>
      </c>
      <c r="B11" s="29" t="s">
        <v>55</v>
      </c>
      <c r="C11" s="37">
        <f t="shared" si="0"/>
        <v>39313</v>
      </c>
      <c r="D11" s="29">
        <v>1069</v>
      </c>
      <c r="E11" s="29">
        <v>0</v>
      </c>
      <c r="F11" s="29">
        <v>891</v>
      </c>
      <c r="G11" s="29">
        <v>0</v>
      </c>
      <c r="H11" s="29">
        <v>3</v>
      </c>
      <c r="I11" s="29">
        <v>0</v>
      </c>
      <c r="J11" s="29">
        <v>451</v>
      </c>
      <c r="K11" s="29">
        <f t="shared" si="1"/>
        <v>36899</v>
      </c>
      <c r="L11" s="28">
        <v>0</v>
      </c>
      <c r="M11" s="37">
        <v>0</v>
      </c>
      <c r="N11" s="37">
        <v>0</v>
      </c>
      <c r="O11" s="37">
        <v>33268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0">
        <f t="shared" si="2"/>
        <v>33268</v>
      </c>
      <c r="AK11" s="106"/>
      <c r="AL11" s="48">
        <v>3631</v>
      </c>
      <c r="AV11"/>
    </row>
    <row r="12" spans="1:48">
      <c r="A12" s="72">
        <v>50</v>
      </c>
      <c r="B12" s="29" t="s">
        <v>56</v>
      </c>
      <c r="C12" s="37">
        <f t="shared" si="0"/>
        <v>1255373</v>
      </c>
      <c r="D12" s="29">
        <v>166101</v>
      </c>
      <c r="E12" s="29">
        <v>0</v>
      </c>
      <c r="F12" s="29">
        <v>49493</v>
      </c>
      <c r="G12" s="29">
        <v>0</v>
      </c>
      <c r="H12" s="29">
        <v>8190</v>
      </c>
      <c r="I12" s="29">
        <v>461</v>
      </c>
      <c r="J12" s="29">
        <v>42826</v>
      </c>
      <c r="K12" s="29">
        <f t="shared" si="1"/>
        <v>988302</v>
      </c>
      <c r="L12" s="28">
        <v>0</v>
      </c>
      <c r="M12" s="37">
        <v>0</v>
      </c>
      <c r="N12" s="37">
        <v>0</v>
      </c>
      <c r="O12" s="37">
        <v>0</v>
      </c>
      <c r="P12" s="37">
        <v>702841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0">
        <f t="shared" si="2"/>
        <v>702841</v>
      </c>
      <c r="AK12" s="106"/>
      <c r="AL12" s="48">
        <v>285461</v>
      </c>
      <c r="AV12"/>
    </row>
    <row r="13" spans="1:48">
      <c r="A13" s="72">
        <v>60</v>
      </c>
      <c r="B13" s="29" t="s">
        <v>57</v>
      </c>
      <c r="C13" s="37">
        <f t="shared" si="0"/>
        <v>315518</v>
      </c>
      <c r="D13" s="29">
        <v>32994</v>
      </c>
      <c r="E13" s="29">
        <v>0</v>
      </c>
      <c r="F13" s="29">
        <v>16286</v>
      </c>
      <c r="G13" s="29">
        <v>0</v>
      </c>
      <c r="H13" s="29">
        <v>0</v>
      </c>
      <c r="I13" s="29">
        <v>532</v>
      </c>
      <c r="J13" s="29">
        <v>29306</v>
      </c>
      <c r="K13" s="29">
        <f t="shared" si="1"/>
        <v>236400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144805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0">
        <f t="shared" si="2"/>
        <v>144805</v>
      </c>
      <c r="AK13" s="106"/>
      <c r="AL13" s="48">
        <v>91595</v>
      </c>
      <c r="AV13"/>
    </row>
    <row r="14" spans="1:48">
      <c r="A14" s="72">
        <v>70</v>
      </c>
      <c r="B14" s="29" t="s">
        <v>97</v>
      </c>
      <c r="C14" s="37">
        <f t="shared" si="0"/>
        <v>440098</v>
      </c>
      <c r="D14" s="29">
        <v>74412</v>
      </c>
      <c r="E14" s="29">
        <v>0</v>
      </c>
      <c r="F14" s="29">
        <v>28334</v>
      </c>
      <c r="G14" s="29">
        <v>-530</v>
      </c>
      <c r="H14" s="29">
        <v>3111</v>
      </c>
      <c r="I14" s="29">
        <v>6</v>
      </c>
      <c r="J14" s="29">
        <v>15141</v>
      </c>
      <c r="K14" s="29">
        <f t="shared" si="1"/>
        <v>319624</v>
      </c>
      <c r="L14" s="28">
        <v>0</v>
      </c>
      <c r="M14" s="37">
        <v>0</v>
      </c>
      <c r="N14" s="37">
        <v>0</v>
      </c>
      <c r="O14" s="37">
        <v>0</v>
      </c>
      <c r="P14" s="37">
        <v>326</v>
      </c>
      <c r="Q14" s="37">
        <v>0</v>
      </c>
      <c r="R14" s="37">
        <v>32835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233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0">
        <f t="shared" si="2"/>
        <v>33394</v>
      </c>
      <c r="AK14" s="106"/>
      <c r="AL14" s="48">
        <v>286230</v>
      </c>
      <c r="AV14"/>
    </row>
    <row r="15" spans="1:48">
      <c r="A15" s="72">
        <v>80</v>
      </c>
      <c r="B15" s="29" t="s">
        <v>98</v>
      </c>
      <c r="C15" s="37">
        <f t="shared" si="0"/>
        <v>180230</v>
      </c>
      <c r="D15" s="29">
        <v>16831</v>
      </c>
      <c r="E15" s="29">
        <v>0</v>
      </c>
      <c r="F15" s="29">
        <v>17937</v>
      </c>
      <c r="G15" s="29">
        <v>0</v>
      </c>
      <c r="H15" s="29">
        <v>0</v>
      </c>
      <c r="I15" s="29">
        <v>296</v>
      </c>
      <c r="J15" s="29">
        <v>5774</v>
      </c>
      <c r="K15" s="29">
        <f t="shared" si="1"/>
        <v>139392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108356</v>
      </c>
      <c r="T15" s="37">
        <v>0</v>
      </c>
      <c r="U15" s="37">
        <v>0</v>
      </c>
      <c r="V15" s="37">
        <v>0</v>
      </c>
      <c r="W15" s="37">
        <v>38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0">
        <f t="shared" si="2"/>
        <v>108394</v>
      </c>
      <c r="AK15" s="106"/>
      <c r="AL15" s="48">
        <v>30998</v>
      </c>
      <c r="AV15"/>
    </row>
    <row r="16" spans="1:48">
      <c r="A16" s="72">
        <v>90</v>
      </c>
      <c r="B16" s="29" t="s">
        <v>99</v>
      </c>
      <c r="C16" s="37">
        <f t="shared" si="0"/>
        <v>409269</v>
      </c>
      <c r="D16" s="29">
        <v>60405</v>
      </c>
      <c r="E16" s="29">
        <v>0</v>
      </c>
      <c r="F16" s="29">
        <v>33043</v>
      </c>
      <c r="G16" s="29">
        <v>0</v>
      </c>
      <c r="H16" s="29">
        <v>0</v>
      </c>
      <c r="I16" s="29">
        <v>497</v>
      </c>
      <c r="J16" s="29">
        <v>30122</v>
      </c>
      <c r="K16" s="29">
        <f t="shared" si="1"/>
        <v>285202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102873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0">
        <f t="shared" si="2"/>
        <v>102873</v>
      </c>
      <c r="AK16" s="106"/>
      <c r="AL16" s="48">
        <v>182329</v>
      </c>
      <c r="AV16"/>
    </row>
    <row r="17" spans="1:49">
      <c r="A17" s="72">
        <v>100</v>
      </c>
      <c r="B17" s="29" t="s">
        <v>100</v>
      </c>
      <c r="C17" s="37">
        <f t="shared" si="0"/>
        <v>170738</v>
      </c>
      <c r="D17" s="29">
        <v>9524</v>
      </c>
      <c r="E17" s="29">
        <v>0</v>
      </c>
      <c r="F17" s="29">
        <v>4588</v>
      </c>
      <c r="G17" s="29">
        <v>0</v>
      </c>
      <c r="H17" s="29">
        <v>3</v>
      </c>
      <c r="I17" s="29">
        <v>0</v>
      </c>
      <c r="J17" s="29">
        <v>2980</v>
      </c>
      <c r="K17" s="29">
        <f t="shared" si="1"/>
        <v>153643</v>
      </c>
      <c r="L17" s="28">
        <v>0</v>
      </c>
      <c r="M17" s="37">
        <v>0</v>
      </c>
      <c r="N17" s="37">
        <v>99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133317</v>
      </c>
      <c r="V17" s="37">
        <v>0</v>
      </c>
      <c r="W17" s="37">
        <v>0</v>
      </c>
      <c r="X17" s="37">
        <v>238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0">
        <f t="shared" si="2"/>
        <v>133654</v>
      </c>
      <c r="AK17" s="106"/>
      <c r="AL17" s="48">
        <v>19989</v>
      </c>
      <c r="AV17"/>
    </row>
    <row r="18" spans="1:49">
      <c r="A18" s="72">
        <v>110</v>
      </c>
      <c r="B18" s="29" t="s">
        <v>101</v>
      </c>
      <c r="C18" s="37">
        <f t="shared" si="0"/>
        <v>99088</v>
      </c>
      <c r="D18" s="29">
        <v>0</v>
      </c>
      <c r="E18" s="29">
        <v>0</v>
      </c>
      <c r="F18" s="29">
        <v>14788</v>
      </c>
      <c r="G18" s="29">
        <v>0</v>
      </c>
      <c r="H18" s="29">
        <v>0</v>
      </c>
      <c r="I18" s="29">
        <v>0</v>
      </c>
      <c r="J18" s="29">
        <v>3908</v>
      </c>
      <c r="K18" s="29">
        <f t="shared" si="1"/>
        <v>80392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34649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0">
        <f t="shared" si="2"/>
        <v>34649</v>
      </c>
      <c r="AK18" s="106"/>
      <c r="AL18" s="48">
        <v>45743</v>
      </c>
      <c r="AV18"/>
    </row>
    <row r="19" spans="1:49">
      <c r="A19" s="72">
        <v>120</v>
      </c>
      <c r="B19" s="29" t="s">
        <v>102</v>
      </c>
      <c r="C19" s="37">
        <f t="shared" si="0"/>
        <v>536389</v>
      </c>
      <c r="D19" s="29">
        <v>0</v>
      </c>
      <c r="E19" s="29">
        <v>0</v>
      </c>
      <c r="F19" s="29">
        <v>14792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521597</v>
      </c>
      <c r="L19" s="28">
        <v>0</v>
      </c>
      <c r="M19" s="37">
        <v>0</v>
      </c>
      <c r="N19" s="37">
        <v>0</v>
      </c>
      <c r="O19" s="37">
        <v>21</v>
      </c>
      <c r="P19" s="37">
        <v>10</v>
      </c>
      <c r="Q19" s="37">
        <v>0</v>
      </c>
      <c r="R19" s="37">
        <v>0</v>
      </c>
      <c r="S19" s="37">
        <v>648</v>
      </c>
      <c r="T19" s="37">
        <v>237</v>
      </c>
      <c r="U19" s="37">
        <v>0</v>
      </c>
      <c r="V19" s="37">
        <v>14034</v>
      </c>
      <c r="W19" s="37">
        <v>499500</v>
      </c>
      <c r="X19" s="37">
        <v>2354</v>
      </c>
      <c r="Y19" s="37">
        <v>23</v>
      </c>
      <c r="Z19" s="37">
        <v>0</v>
      </c>
      <c r="AA19" s="37">
        <v>0</v>
      </c>
      <c r="AB19" s="37">
        <v>114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0">
        <f t="shared" si="2"/>
        <v>516941</v>
      </c>
      <c r="AK19" s="106"/>
      <c r="AL19" s="48">
        <v>4656</v>
      </c>
      <c r="AV19"/>
    </row>
    <row r="20" spans="1:49">
      <c r="A20" s="72">
        <v>130</v>
      </c>
      <c r="B20" s="29" t="s">
        <v>103</v>
      </c>
      <c r="C20" s="37">
        <f t="shared" si="0"/>
        <v>0</v>
      </c>
      <c r="D20" s="29">
        <v>-557829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557829</v>
      </c>
      <c r="L20" s="28">
        <v>0</v>
      </c>
      <c r="M20" s="37">
        <v>0</v>
      </c>
      <c r="N20" s="37">
        <v>0</v>
      </c>
      <c r="O20" s="37">
        <v>0</v>
      </c>
      <c r="P20" s="37">
        <v>525</v>
      </c>
      <c r="Q20" s="37">
        <v>0</v>
      </c>
      <c r="R20" s="37">
        <v>3</v>
      </c>
      <c r="S20" s="37">
        <v>180</v>
      </c>
      <c r="T20" s="37">
        <v>0</v>
      </c>
      <c r="U20" s="37">
        <v>22</v>
      </c>
      <c r="V20" s="37">
        <v>0</v>
      </c>
      <c r="W20" s="37">
        <v>228</v>
      </c>
      <c r="X20" s="37">
        <v>556719</v>
      </c>
      <c r="Y20" s="37">
        <v>36</v>
      </c>
      <c r="Z20" s="37">
        <v>1</v>
      </c>
      <c r="AA20" s="37">
        <v>0</v>
      </c>
      <c r="AB20" s="37">
        <v>115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0">
        <f t="shared" si="2"/>
        <v>557829</v>
      </c>
      <c r="AK20" s="106"/>
      <c r="AL20" s="48">
        <v>0</v>
      </c>
      <c r="AV20"/>
    </row>
    <row r="21" spans="1:49">
      <c r="A21" s="72">
        <v>140</v>
      </c>
      <c r="B21" s="29" t="s">
        <v>104</v>
      </c>
      <c r="C21" s="37">
        <f t="shared" si="0"/>
        <v>559896</v>
      </c>
      <c r="D21" s="29">
        <v>0</v>
      </c>
      <c r="E21" s="29">
        <v>0</v>
      </c>
      <c r="F21" s="29">
        <v>40117</v>
      </c>
      <c r="G21" s="29">
        <v>0</v>
      </c>
      <c r="H21" s="29">
        <v>1985</v>
      </c>
      <c r="I21" s="29">
        <v>0</v>
      </c>
      <c r="J21" s="29">
        <v>0</v>
      </c>
      <c r="K21" s="29">
        <f t="shared" si="1"/>
        <v>517794</v>
      </c>
      <c r="L21" s="28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142</v>
      </c>
      <c r="Y21" s="37">
        <v>490464</v>
      </c>
      <c r="Z21" s="37">
        <v>0</v>
      </c>
      <c r="AA21" s="37">
        <v>5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0">
        <f t="shared" si="2"/>
        <v>490611</v>
      </c>
      <c r="AK21" s="106"/>
      <c r="AL21" s="48">
        <v>27183</v>
      </c>
      <c r="AV21"/>
    </row>
    <row r="22" spans="1:49">
      <c r="A22" s="72">
        <v>150</v>
      </c>
      <c r="B22" s="29" t="s">
        <v>105</v>
      </c>
      <c r="C22" s="37">
        <f t="shared" si="0"/>
        <v>167883</v>
      </c>
      <c r="D22" s="29">
        <v>0</v>
      </c>
      <c r="E22" s="29">
        <v>0</v>
      </c>
      <c r="F22" s="29">
        <v>690</v>
      </c>
      <c r="G22" s="29">
        <v>0</v>
      </c>
      <c r="H22" s="29">
        <v>11437</v>
      </c>
      <c r="I22" s="29">
        <v>0</v>
      </c>
      <c r="J22" s="29">
        <v>0</v>
      </c>
      <c r="K22" s="29">
        <f t="shared" si="1"/>
        <v>155756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144602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0">
        <f t="shared" si="2"/>
        <v>144602</v>
      </c>
      <c r="AK22" s="106"/>
      <c r="AL22" s="48">
        <v>11154</v>
      </c>
      <c r="AV22"/>
    </row>
    <row r="23" spans="1:49">
      <c r="A23" s="72">
        <v>160</v>
      </c>
      <c r="B23" s="29" t="s">
        <v>61</v>
      </c>
      <c r="C23" s="37">
        <f t="shared" si="0"/>
        <v>337346</v>
      </c>
      <c r="D23" s="29">
        <v>0</v>
      </c>
      <c r="E23" s="29">
        <v>0</v>
      </c>
      <c r="F23" s="29">
        <v>130</v>
      </c>
      <c r="G23" s="29">
        <v>0</v>
      </c>
      <c r="H23" s="29">
        <v>404</v>
      </c>
      <c r="I23" s="29">
        <v>0</v>
      </c>
      <c r="J23" s="29">
        <v>0</v>
      </c>
      <c r="K23" s="29">
        <f t="shared" si="1"/>
        <v>336812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35</v>
      </c>
      <c r="Y23" s="37">
        <v>0</v>
      </c>
      <c r="Z23" s="37">
        <v>0</v>
      </c>
      <c r="AA23" s="37">
        <v>325562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0">
        <f t="shared" si="2"/>
        <v>325597</v>
      </c>
      <c r="AK23" s="106"/>
      <c r="AL23" s="48">
        <v>11215</v>
      </c>
      <c r="AV23"/>
    </row>
    <row r="24" spans="1:49">
      <c r="A24" s="72">
        <v>170</v>
      </c>
      <c r="B24" s="29" t="s">
        <v>106</v>
      </c>
      <c r="C24" s="37">
        <f t="shared" si="0"/>
        <v>415529</v>
      </c>
      <c r="D24" s="29">
        <v>0</v>
      </c>
      <c r="E24" s="29">
        <v>0</v>
      </c>
      <c r="F24" s="29">
        <v>6701</v>
      </c>
      <c r="G24" s="29">
        <v>0</v>
      </c>
      <c r="H24" s="29">
        <v>458</v>
      </c>
      <c r="I24" s="29">
        <v>0</v>
      </c>
      <c r="J24" s="29">
        <v>0</v>
      </c>
      <c r="K24" s="29">
        <f t="shared" si="1"/>
        <v>408370</v>
      </c>
      <c r="L24" s="28">
        <v>0</v>
      </c>
      <c r="M24" s="37">
        <v>0</v>
      </c>
      <c r="N24" s="37">
        <v>5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149</v>
      </c>
      <c r="X24" s="37">
        <v>13111</v>
      </c>
      <c r="Y24" s="37">
        <v>203</v>
      </c>
      <c r="Z24" s="37">
        <v>287</v>
      </c>
      <c r="AA24" s="37">
        <v>0</v>
      </c>
      <c r="AB24" s="37">
        <v>346494</v>
      </c>
      <c r="AC24" s="37">
        <v>276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0">
        <f t="shared" si="2"/>
        <v>360525</v>
      </c>
      <c r="AK24" s="106"/>
      <c r="AL24" s="48">
        <v>47845</v>
      </c>
      <c r="AV24"/>
    </row>
    <row r="25" spans="1:49">
      <c r="A25" s="72">
        <v>180</v>
      </c>
      <c r="B25" s="29" t="s">
        <v>62</v>
      </c>
      <c r="C25" s="37">
        <f t="shared" si="0"/>
        <v>367072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367072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367072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0">
        <f t="shared" si="2"/>
        <v>367072</v>
      </c>
      <c r="AK25" s="106"/>
      <c r="AL25" s="48">
        <v>0</v>
      </c>
      <c r="AV25"/>
    </row>
    <row r="26" spans="1:49">
      <c r="A26" s="72">
        <v>190</v>
      </c>
      <c r="B26" s="29" t="s">
        <v>107</v>
      </c>
      <c r="C26" s="37">
        <f t="shared" si="0"/>
        <v>191736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191736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191736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0">
        <f t="shared" si="2"/>
        <v>191736</v>
      </c>
      <c r="AK26" s="106"/>
      <c r="AL26" s="48">
        <v>0</v>
      </c>
      <c r="AV26"/>
    </row>
    <row r="27" spans="1:49">
      <c r="A27" s="72">
        <v>200</v>
      </c>
      <c r="B27" s="29" t="s">
        <v>108</v>
      </c>
      <c r="C27" s="37">
        <f t="shared" si="0"/>
        <v>68456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68456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10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68446</v>
      </c>
      <c r="AF27" s="37">
        <v>0</v>
      </c>
      <c r="AG27" s="37">
        <v>0</v>
      </c>
      <c r="AH27" s="37">
        <v>0</v>
      </c>
      <c r="AI27" s="37">
        <v>0</v>
      </c>
      <c r="AJ27" s="30">
        <f t="shared" si="2"/>
        <v>68456</v>
      </c>
      <c r="AK27" s="106"/>
      <c r="AL27" s="48">
        <v>0</v>
      </c>
      <c r="AV27"/>
    </row>
    <row r="28" spans="1:49">
      <c r="A28" s="72">
        <v>210</v>
      </c>
      <c r="B28" s="29" t="s">
        <v>109</v>
      </c>
      <c r="C28" s="37">
        <f t="shared" si="0"/>
        <v>79907</v>
      </c>
      <c r="D28" s="29">
        <v>0</v>
      </c>
      <c r="E28" s="29">
        <v>0</v>
      </c>
      <c r="F28" s="29">
        <v>411</v>
      </c>
      <c r="G28" s="29">
        <v>0</v>
      </c>
      <c r="H28" s="29">
        <v>463</v>
      </c>
      <c r="I28" s="29">
        <v>0</v>
      </c>
      <c r="J28" s="29">
        <v>0</v>
      </c>
      <c r="K28" s="29">
        <f t="shared" si="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29</v>
      </c>
      <c r="Y28" s="37">
        <v>0</v>
      </c>
      <c r="Z28" s="37">
        <v>0</v>
      </c>
      <c r="AA28" s="37">
        <v>10</v>
      </c>
      <c r="AB28" s="37">
        <v>0</v>
      </c>
      <c r="AC28" s="37">
        <v>0</v>
      </c>
      <c r="AD28" s="37">
        <v>0</v>
      </c>
      <c r="AE28" s="37">
        <v>0</v>
      </c>
      <c r="AF28" s="37">
        <v>78994</v>
      </c>
      <c r="AG28" s="37">
        <v>0</v>
      </c>
      <c r="AH28" s="37">
        <v>0</v>
      </c>
      <c r="AI28" s="37">
        <v>0</v>
      </c>
      <c r="AJ28" s="30">
        <f t="shared" si="2"/>
        <v>79033</v>
      </c>
      <c r="AK28" s="106"/>
      <c r="AL28" s="48">
        <v>0</v>
      </c>
      <c r="AV28"/>
    </row>
    <row r="29" spans="1:49">
      <c r="A29" s="72">
        <v>220</v>
      </c>
      <c r="B29" s="29" t="s">
        <v>64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0">
        <f t="shared" si="2"/>
        <v>0</v>
      </c>
      <c r="AK29" s="106"/>
      <c r="AL29" s="48">
        <v>0</v>
      </c>
      <c r="AV29"/>
    </row>
    <row r="30" spans="1:49">
      <c r="A30" s="72">
        <v>230</v>
      </c>
      <c r="B30" s="29" t="s">
        <v>65</v>
      </c>
      <c r="C30" s="37">
        <f t="shared" si="0"/>
        <v>15860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1"/>
        <v>15860</v>
      </c>
      <c r="L30" s="2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0">
        <f t="shared" si="2"/>
        <v>0</v>
      </c>
      <c r="AK30" s="106"/>
      <c r="AL30" s="48">
        <v>15860</v>
      </c>
      <c r="AV30"/>
    </row>
    <row r="31" spans="1:49" ht="13.5" thickBot="1">
      <c r="A31" s="73">
        <v>999</v>
      </c>
      <c r="B31" s="29" t="s">
        <v>110</v>
      </c>
      <c r="C31" s="37">
        <f t="shared" si="0"/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0">
        <f t="shared" si="2"/>
        <v>0</v>
      </c>
      <c r="AK31" s="49"/>
      <c r="AL31" s="56">
        <v>0</v>
      </c>
      <c r="AV31"/>
    </row>
    <row r="32" spans="1:49" s="15" customFormat="1" ht="21.75" customHeight="1" thickTop="1" thickBot="1">
      <c r="A32" s="74"/>
      <c r="B32" s="31">
        <f>SUM(B8:B31)</f>
        <v>0</v>
      </c>
      <c r="C32" s="38">
        <f>SUM(C8:C31)</f>
        <v>6921909</v>
      </c>
      <c r="D32" s="38">
        <f>SUM(D8:D31)</f>
        <v>0</v>
      </c>
      <c r="E32" s="38">
        <f t="shared" ref="E32:AL32" si="3">SUM(E8:E31)</f>
        <v>0</v>
      </c>
      <c r="F32" s="38">
        <f t="shared" si="3"/>
        <v>229012</v>
      </c>
      <c r="G32" s="38">
        <f t="shared" si="3"/>
        <v>-530</v>
      </c>
      <c r="H32" s="38">
        <f t="shared" si="3"/>
        <v>26325</v>
      </c>
      <c r="I32" s="38">
        <f t="shared" si="3"/>
        <v>1792</v>
      </c>
      <c r="J32" s="38">
        <f t="shared" si="3"/>
        <v>133301</v>
      </c>
      <c r="K32" s="87">
        <f t="shared" si="3"/>
        <v>6532009</v>
      </c>
      <c r="L32" s="31">
        <f t="shared" si="3"/>
        <v>758335</v>
      </c>
      <c r="M32" s="31">
        <f t="shared" si="3"/>
        <v>161462</v>
      </c>
      <c r="N32" s="31">
        <f t="shared" si="3"/>
        <v>132652</v>
      </c>
      <c r="O32" s="31">
        <f t="shared" si="3"/>
        <v>33289</v>
      </c>
      <c r="P32" s="31">
        <f t="shared" si="3"/>
        <v>703702</v>
      </c>
      <c r="Q32" s="31">
        <f t="shared" si="3"/>
        <v>144805</v>
      </c>
      <c r="R32" s="31">
        <f t="shared" si="3"/>
        <v>32838</v>
      </c>
      <c r="S32" s="31">
        <f t="shared" si="3"/>
        <v>109184</v>
      </c>
      <c r="T32" s="31">
        <f t="shared" si="3"/>
        <v>103110</v>
      </c>
      <c r="U32" s="31">
        <f t="shared" si="3"/>
        <v>133339</v>
      </c>
      <c r="V32" s="31">
        <f t="shared" si="3"/>
        <v>48683</v>
      </c>
      <c r="W32" s="31">
        <f t="shared" si="3"/>
        <v>499915</v>
      </c>
      <c r="X32" s="31">
        <f t="shared" si="3"/>
        <v>572871</v>
      </c>
      <c r="Y32" s="31">
        <f t="shared" si="3"/>
        <v>490726</v>
      </c>
      <c r="Z32" s="31">
        <f t="shared" si="3"/>
        <v>144890</v>
      </c>
      <c r="AA32" s="31">
        <f t="shared" si="3"/>
        <v>325577</v>
      </c>
      <c r="AB32" s="31">
        <f t="shared" si="3"/>
        <v>346723</v>
      </c>
      <c r="AC32" s="31">
        <f t="shared" si="3"/>
        <v>367348</v>
      </c>
      <c r="AD32" s="31">
        <f t="shared" si="3"/>
        <v>191736</v>
      </c>
      <c r="AE32" s="31">
        <f t="shared" si="3"/>
        <v>68446</v>
      </c>
      <c r="AF32" s="31">
        <f t="shared" si="3"/>
        <v>78994</v>
      </c>
      <c r="AG32" s="31">
        <f t="shared" si="3"/>
        <v>0</v>
      </c>
      <c r="AH32" s="31">
        <f t="shared" si="3"/>
        <v>0</v>
      </c>
      <c r="AI32" s="31">
        <f t="shared" si="3"/>
        <v>0</v>
      </c>
      <c r="AJ32" s="31">
        <f t="shared" si="3"/>
        <v>5448625</v>
      </c>
      <c r="AK32" s="88">
        <f t="shared" si="3"/>
        <v>0</v>
      </c>
      <c r="AL32" s="87">
        <f t="shared" si="3"/>
        <v>1083384</v>
      </c>
      <c r="AM32"/>
      <c r="AN32"/>
      <c r="AO32"/>
      <c r="AP32"/>
      <c r="AQ32"/>
      <c r="AR32"/>
      <c r="AS32"/>
      <c r="AT32"/>
      <c r="AU32" s="14"/>
      <c r="AV32" s="14"/>
      <c r="AW32" s="14"/>
    </row>
    <row r="33" spans="1:48" s="15" customFormat="1" ht="21.75" customHeight="1" thickTop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14"/>
      <c r="AU33" s="14"/>
      <c r="AV33" s="14"/>
    </row>
    <row r="34" spans="1:48" ht="14.25" thickTop="1" thickBot="1">
      <c r="L34" s="79" t="s">
        <v>16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42"/>
      <c r="AK34"/>
      <c r="AU34" s="25"/>
      <c r="AV34"/>
    </row>
    <row r="35" spans="1:48" ht="90.75" thickTop="1" thickBot="1">
      <c r="A35" s="71" t="s">
        <v>17</v>
      </c>
      <c r="B35" s="78"/>
      <c r="C35" s="6" t="s">
        <v>18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39" t="s">
        <v>11</v>
      </c>
      <c r="K35" s="40" t="s">
        <v>12</v>
      </c>
      <c r="L35" s="5" t="s">
        <v>66</v>
      </c>
      <c r="M35" s="34" t="s">
        <v>67</v>
      </c>
      <c r="N35" s="34" t="s">
        <v>68</v>
      </c>
      <c r="O35" s="34" t="s">
        <v>69</v>
      </c>
      <c r="P35" s="34" t="s">
        <v>70</v>
      </c>
      <c r="Q35" s="34" t="s">
        <v>71</v>
      </c>
      <c r="R35" s="34" t="s">
        <v>88</v>
      </c>
      <c r="S35" s="34" t="s">
        <v>89</v>
      </c>
      <c r="T35" s="34" t="s">
        <v>90</v>
      </c>
      <c r="U35" s="34" t="s">
        <v>91</v>
      </c>
      <c r="V35" s="34" t="s">
        <v>58</v>
      </c>
      <c r="W35" s="34" t="s">
        <v>59</v>
      </c>
      <c r="X35" s="34" t="s">
        <v>60</v>
      </c>
      <c r="Y35" s="34" t="s">
        <v>72</v>
      </c>
      <c r="Z35" s="34" t="s">
        <v>73</v>
      </c>
      <c r="AA35" s="34" t="s">
        <v>74</v>
      </c>
      <c r="AB35" s="34" t="s">
        <v>92</v>
      </c>
      <c r="AC35" s="34" t="s">
        <v>75</v>
      </c>
      <c r="AD35" s="34" t="s">
        <v>93</v>
      </c>
      <c r="AE35" s="34" t="s">
        <v>94</v>
      </c>
      <c r="AF35" s="34" t="s">
        <v>63</v>
      </c>
      <c r="AG35" s="34" t="s">
        <v>76</v>
      </c>
      <c r="AH35" s="34" t="s">
        <v>65</v>
      </c>
      <c r="AI35" s="34" t="s">
        <v>77</v>
      </c>
      <c r="AJ35" s="40" t="s">
        <v>13</v>
      </c>
      <c r="AK35" s="54" t="s">
        <v>19</v>
      </c>
      <c r="AL35" s="52" t="s">
        <v>20</v>
      </c>
      <c r="AM35" s="58" t="s">
        <v>21</v>
      </c>
      <c r="AN35" s="59"/>
      <c r="AO35" s="60"/>
      <c r="AP35" s="61"/>
      <c r="AQ35" s="61"/>
      <c r="AR35" s="61"/>
      <c r="AS35" s="27" t="s">
        <v>22</v>
      </c>
      <c r="AT35" s="40" t="s">
        <v>23</v>
      </c>
      <c r="AV35"/>
    </row>
    <row r="36" spans="1:48" ht="13.5" thickTop="1">
      <c r="A36" s="18"/>
      <c r="B36" s="76"/>
      <c r="C36" s="35"/>
      <c r="D36" s="22"/>
      <c r="E36" s="22"/>
      <c r="F36" s="22"/>
      <c r="G36" s="22"/>
      <c r="H36" s="22"/>
      <c r="I36" s="22"/>
      <c r="J36" s="22"/>
      <c r="K36" s="22"/>
      <c r="L36" s="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69"/>
      <c r="AJ36" s="10"/>
      <c r="AK36" s="48"/>
      <c r="AL36" s="47"/>
      <c r="AM36" s="16" t="s">
        <v>24</v>
      </c>
      <c r="AN36" s="62" t="s">
        <v>25</v>
      </c>
      <c r="AO36" s="63"/>
      <c r="AP36" s="64"/>
      <c r="AQ36" s="68" t="s">
        <v>26</v>
      </c>
      <c r="AR36" s="65" t="s">
        <v>27</v>
      </c>
      <c r="AS36" s="22"/>
      <c r="AT36" s="50"/>
      <c r="AV36"/>
    </row>
    <row r="37" spans="1:48" ht="13.5" thickBot="1">
      <c r="A37" s="75"/>
      <c r="B37" s="77"/>
      <c r="C37" s="36"/>
      <c r="D37" s="8"/>
      <c r="E37" s="8"/>
      <c r="F37" s="8"/>
      <c r="G37" s="8"/>
      <c r="H37" s="8"/>
      <c r="I37" s="8"/>
      <c r="J37" s="8"/>
      <c r="K37" s="8"/>
      <c r="L37" s="7">
        <v>10</v>
      </c>
      <c r="M37" s="36">
        <v>20</v>
      </c>
      <c r="N37" s="36">
        <v>30</v>
      </c>
      <c r="O37" s="36">
        <v>40</v>
      </c>
      <c r="P37" s="36">
        <v>50</v>
      </c>
      <c r="Q37" s="36">
        <v>60</v>
      </c>
      <c r="R37" s="36">
        <v>70</v>
      </c>
      <c r="S37" s="36">
        <v>80</v>
      </c>
      <c r="T37" s="36">
        <v>90</v>
      </c>
      <c r="U37" s="36">
        <v>100</v>
      </c>
      <c r="V37" s="36">
        <v>110</v>
      </c>
      <c r="W37" s="36">
        <v>120</v>
      </c>
      <c r="X37" s="36">
        <v>130</v>
      </c>
      <c r="Y37" s="36">
        <v>140</v>
      </c>
      <c r="Z37" s="36">
        <v>150</v>
      </c>
      <c r="AA37" s="36">
        <v>160</v>
      </c>
      <c r="AB37" s="36">
        <v>170</v>
      </c>
      <c r="AC37" s="36">
        <v>180</v>
      </c>
      <c r="AD37" s="36">
        <v>190</v>
      </c>
      <c r="AE37" s="36">
        <v>200</v>
      </c>
      <c r="AF37" s="36">
        <v>210</v>
      </c>
      <c r="AG37" s="36">
        <v>220</v>
      </c>
      <c r="AH37" s="36">
        <v>230</v>
      </c>
      <c r="AI37" s="36">
        <v>999</v>
      </c>
      <c r="AJ37" s="77"/>
      <c r="AK37" s="56"/>
      <c r="AL37" s="9"/>
      <c r="AM37" s="13" t="s">
        <v>28</v>
      </c>
      <c r="AN37" s="49" t="s">
        <v>29</v>
      </c>
      <c r="AO37" s="23" t="s">
        <v>30</v>
      </c>
      <c r="AP37" s="24" t="s">
        <v>31</v>
      </c>
      <c r="AQ37" s="66" t="s">
        <v>32</v>
      </c>
      <c r="AR37" s="66"/>
      <c r="AS37" s="9"/>
      <c r="AT37" s="56"/>
      <c r="AV37"/>
    </row>
    <row r="38" spans="1:48" ht="13.5" thickTop="1">
      <c r="A38" s="18">
        <v>10</v>
      </c>
      <c r="B38" s="30" t="s">
        <v>54</v>
      </c>
      <c r="C38" s="37">
        <f t="shared" ref="C38:C61" si="4">AJ38+AL38+AM38+SUM(AS38:AT38)</f>
        <v>927608</v>
      </c>
      <c r="D38" s="29"/>
      <c r="E38" s="29"/>
      <c r="F38" s="29"/>
      <c r="G38" s="29"/>
      <c r="H38" s="29"/>
      <c r="I38" s="29"/>
      <c r="J38" s="29"/>
      <c r="K38" s="29"/>
      <c r="L38" s="28">
        <v>172901</v>
      </c>
      <c r="M38" s="37">
        <v>2421</v>
      </c>
      <c r="N38" s="37">
        <v>0</v>
      </c>
      <c r="O38" s="37">
        <v>0</v>
      </c>
      <c r="P38" s="37">
        <v>180172</v>
      </c>
      <c r="Q38" s="37">
        <v>44144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44444</v>
      </c>
      <c r="AB38" s="37">
        <v>0</v>
      </c>
      <c r="AC38" s="37">
        <v>0</v>
      </c>
      <c r="AD38" s="37">
        <v>485</v>
      </c>
      <c r="AE38" s="37">
        <v>0</v>
      </c>
      <c r="AF38" s="37">
        <v>0</v>
      </c>
      <c r="AG38" s="37">
        <v>0</v>
      </c>
      <c r="AH38" s="37">
        <v>0</v>
      </c>
      <c r="AI38" s="89">
        <v>0</v>
      </c>
      <c r="AJ38" s="90">
        <f>SUM(L38:AI38)</f>
        <v>444567</v>
      </c>
      <c r="AK38" s="30"/>
      <c r="AL38" s="29">
        <v>61749</v>
      </c>
      <c r="AM38" s="81">
        <f>AN38+AQ38+AR38</f>
        <v>431136</v>
      </c>
      <c r="AN38" s="28">
        <f>SUM(AO38:AP38)</f>
        <v>431136</v>
      </c>
      <c r="AO38" s="33">
        <v>133492</v>
      </c>
      <c r="AP38" s="29">
        <v>297644</v>
      </c>
      <c r="AQ38" s="67">
        <v>0</v>
      </c>
      <c r="AR38" s="67">
        <v>0</v>
      </c>
      <c r="AS38" s="29">
        <v>0</v>
      </c>
      <c r="AT38" s="30">
        <v>-9844</v>
      </c>
      <c r="AV38"/>
    </row>
    <row r="39" spans="1:48">
      <c r="A39" s="18">
        <v>20</v>
      </c>
      <c r="B39" s="30" t="s">
        <v>95</v>
      </c>
      <c r="C39" s="37">
        <f t="shared" si="4"/>
        <v>187198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3950</v>
      </c>
      <c r="N39" s="37">
        <v>0</v>
      </c>
      <c r="O39" s="37">
        <v>0</v>
      </c>
      <c r="P39" s="37">
        <v>63482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16291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89">
        <v>0</v>
      </c>
      <c r="AJ39" s="90">
        <f t="shared" ref="AJ39:AJ61" si="5">SUM(L39:AI39)</f>
        <v>83723</v>
      </c>
      <c r="AK39" s="30"/>
      <c r="AL39" s="29">
        <v>4604</v>
      </c>
      <c r="AM39" s="81">
        <f t="shared" ref="AM39:AM61" si="6">AN39+AQ39+AR39</f>
        <v>88065</v>
      </c>
      <c r="AN39" s="28">
        <f t="shared" ref="AN39:AN61" si="7">SUM(AO39:AP39)</f>
        <v>88065</v>
      </c>
      <c r="AO39" s="33">
        <v>32913</v>
      </c>
      <c r="AP39" s="29">
        <v>55152</v>
      </c>
      <c r="AQ39" s="67">
        <v>0</v>
      </c>
      <c r="AR39" s="67">
        <v>0</v>
      </c>
      <c r="AS39" s="29">
        <v>7065</v>
      </c>
      <c r="AT39" s="30">
        <v>3741</v>
      </c>
      <c r="AV39"/>
    </row>
    <row r="40" spans="1:48">
      <c r="A40" s="18">
        <v>30</v>
      </c>
      <c r="B40" s="30" t="s">
        <v>96</v>
      </c>
      <c r="C40" s="37">
        <f t="shared" si="4"/>
        <v>157402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5838</v>
      </c>
      <c r="O40" s="37">
        <v>0</v>
      </c>
      <c r="P40" s="37">
        <v>15957</v>
      </c>
      <c r="Q40" s="37">
        <v>0</v>
      </c>
      <c r="R40" s="37">
        <v>0</v>
      </c>
      <c r="S40" s="37">
        <v>109</v>
      </c>
      <c r="T40" s="37">
        <v>0</v>
      </c>
      <c r="U40" s="37">
        <v>29364</v>
      </c>
      <c r="V40" s="37">
        <v>0</v>
      </c>
      <c r="W40" s="37">
        <v>5476</v>
      </c>
      <c r="X40" s="37">
        <v>0</v>
      </c>
      <c r="Y40" s="37">
        <v>0</v>
      </c>
      <c r="Z40" s="37">
        <v>0</v>
      </c>
      <c r="AA40" s="37">
        <v>4838</v>
      </c>
      <c r="AB40" s="37">
        <v>2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89">
        <v>0</v>
      </c>
      <c r="AJ40" s="90">
        <f t="shared" si="5"/>
        <v>61584</v>
      </c>
      <c r="AK40" s="30"/>
      <c r="AL40" s="29">
        <v>13179</v>
      </c>
      <c r="AM40" s="81">
        <f t="shared" si="6"/>
        <v>79097</v>
      </c>
      <c r="AN40" s="28">
        <f t="shared" si="7"/>
        <v>79097</v>
      </c>
      <c r="AO40" s="33">
        <v>16586</v>
      </c>
      <c r="AP40" s="29">
        <v>62511</v>
      </c>
      <c r="AQ40" s="67">
        <v>0</v>
      </c>
      <c r="AR40" s="67">
        <v>0</v>
      </c>
      <c r="AS40" s="29">
        <v>3542</v>
      </c>
      <c r="AT40" s="30">
        <v>0</v>
      </c>
      <c r="AV40"/>
    </row>
    <row r="41" spans="1:48">
      <c r="A41" s="18">
        <v>40</v>
      </c>
      <c r="B41" s="30" t="s">
        <v>55</v>
      </c>
      <c r="C41" s="37">
        <f t="shared" si="4"/>
        <v>39313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133</v>
      </c>
      <c r="Q41" s="37">
        <v>0</v>
      </c>
      <c r="R41" s="37">
        <v>0</v>
      </c>
      <c r="S41" s="37">
        <v>882</v>
      </c>
      <c r="T41" s="37">
        <v>0</v>
      </c>
      <c r="U41" s="37">
        <v>0</v>
      </c>
      <c r="V41" s="37">
        <v>0</v>
      </c>
      <c r="W41" s="37">
        <v>20183</v>
      </c>
      <c r="X41" s="37">
        <v>0</v>
      </c>
      <c r="Y41" s="37">
        <v>0</v>
      </c>
      <c r="Z41" s="37">
        <v>0</v>
      </c>
      <c r="AA41" s="37">
        <v>4249</v>
      </c>
      <c r="AB41" s="37">
        <v>35</v>
      </c>
      <c r="AC41" s="37">
        <v>0</v>
      </c>
      <c r="AD41" s="37">
        <v>0</v>
      </c>
      <c r="AE41" s="37">
        <v>0</v>
      </c>
      <c r="AF41" s="37">
        <v>838</v>
      </c>
      <c r="AG41" s="37">
        <v>0</v>
      </c>
      <c r="AH41" s="37">
        <v>0</v>
      </c>
      <c r="AI41" s="89">
        <v>0</v>
      </c>
      <c r="AJ41" s="90">
        <f t="shared" si="5"/>
        <v>26320</v>
      </c>
      <c r="AK41" s="30"/>
      <c r="AL41" s="29">
        <v>96</v>
      </c>
      <c r="AM41" s="81">
        <f t="shared" si="6"/>
        <v>11695</v>
      </c>
      <c r="AN41" s="28">
        <f t="shared" si="7"/>
        <v>11695</v>
      </c>
      <c r="AO41" s="33">
        <v>0</v>
      </c>
      <c r="AP41" s="29">
        <v>11695</v>
      </c>
      <c r="AQ41" s="67">
        <v>0</v>
      </c>
      <c r="AR41" s="67">
        <v>0</v>
      </c>
      <c r="AS41" s="29">
        <v>1002</v>
      </c>
      <c r="AT41" s="30">
        <v>200</v>
      </c>
      <c r="AV41"/>
    </row>
    <row r="42" spans="1:48">
      <c r="A42" s="18">
        <v>50</v>
      </c>
      <c r="B42" s="30" t="s">
        <v>56</v>
      </c>
      <c r="C42" s="37">
        <f t="shared" si="4"/>
        <v>1255373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24156</v>
      </c>
      <c r="N42" s="37">
        <v>0</v>
      </c>
      <c r="O42" s="37">
        <v>0</v>
      </c>
      <c r="P42" s="37">
        <v>103055</v>
      </c>
      <c r="Q42" s="37">
        <v>1625</v>
      </c>
      <c r="R42" s="37">
        <v>1062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98241</v>
      </c>
      <c r="AB42" s="37">
        <v>0</v>
      </c>
      <c r="AC42" s="37">
        <v>5887</v>
      </c>
      <c r="AD42" s="37">
        <v>4753</v>
      </c>
      <c r="AE42" s="37">
        <v>1722</v>
      </c>
      <c r="AF42" s="37">
        <v>5439</v>
      </c>
      <c r="AG42" s="37">
        <v>0</v>
      </c>
      <c r="AH42" s="37">
        <v>0</v>
      </c>
      <c r="AI42" s="89">
        <v>0</v>
      </c>
      <c r="AJ42" s="90">
        <f t="shared" si="5"/>
        <v>245940</v>
      </c>
      <c r="AK42" s="30"/>
      <c r="AL42" s="29">
        <v>273760</v>
      </c>
      <c r="AM42" s="81">
        <f t="shared" si="6"/>
        <v>733788</v>
      </c>
      <c r="AN42" s="28">
        <f t="shared" si="7"/>
        <v>733788</v>
      </c>
      <c r="AO42" s="33">
        <v>18227</v>
      </c>
      <c r="AP42" s="29">
        <v>715561</v>
      </c>
      <c r="AQ42" s="67">
        <v>0</v>
      </c>
      <c r="AR42" s="67">
        <v>0</v>
      </c>
      <c r="AS42" s="29">
        <v>0</v>
      </c>
      <c r="AT42" s="30">
        <v>1885</v>
      </c>
      <c r="AV42"/>
    </row>
    <row r="43" spans="1:48">
      <c r="A43" s="18">
        <v>60</v>
      </c>
      <c r="B43" s="30" t="s">
        <v>57</v>
      </c>
      <c r="C43" s="37">
        <f t="shared" si="4"/>
        <v>315518</v>
      </c>
      <c r="D43" s="29"/>
      <c r="E43" s="29"/>
      <c r="F43" s="29"/>
      <c r="G43" s="29"/>
      <c r="H43" s="29"/>
      <c r="I43" s="29"/>
      <c r="J43" s="29"/>
      <c r="K43" s="29"/>
      <c r="L43" s="28">
        <v>959</v>
      </c>
      <c r="M43" s="37">
        <v>0</v>
      </c>
      <c r="N43" s="37">
        <v>1655</v>
      </c>
      <c r="O43" s="37">
        <v>0</v>
      </c>
      <c r="P43" s="37">
        <v>8405</v>
      </c>
      <c r="Q43" s="37">
        <v>28164</v>
      </c>
      <c r="R43" s="37">
        <v>155</v>
      </c>
      <c r="S43" s="37">
        <v>4</v>
      </c>
      <c r="T43" s="37">
        <v>70</v>
      </c>
      <c r="U43" s="37">
        <v>2361</v>
      </c>
      <c r="V43" s="37">
        <v>10</v>
      </c>
      <c r="W43" s="37">
        <v>2223</v>
      </c>
      <c r="X43" s="37">
        <v>2570</v>
      </c>
      <c r="Y43" s="37">
        <v>3796</v>
      </c>
      <c r="Z43" s="37">
        <v>0</v>
      </c>
      <c r="AA43" s="37">
        <v>3950</v>
      </c>
      <c r="AB43" s="37">
        <v>1052</v>
      </c>
      <c r="AC43" s="37">
        <v>53</v>
      </c>
      <c r="AD43" s="37">
        <v>327</v>
      </c>
      <c r="AE43" s="37">
        <v>2055</v>
      </c>
      <c r="AF43" s="37">
        <v>4742</v>
      </c>
      <c r="AG43" s="37">
        <v>0</v>
      </c>
      <c r="AH43" s="37">
        <v>0</v>
      </c>
      <c r="AI43" s="89">
        <v>0</v>
      </c>
      <c r="AJ43" s="90">
        <f t="shared" si="5"/>
        <v>62551</v>
      </c>
      <c r="AK43" s="30"/>
      <c r="AL43" s="29">
        <v>131715</v>
      </c>
      <c r="AM43" s="81">
        <f t="shared" si="6"/>
        <v>118408</v>
      </c>
      <c r="AN43" s="28">
        <f t="shared" si="7"/>
        <v>118408</v>
      </c>
      <c r="AO43" s="33">
        <v>0</v>
      </c>
      <c r="AP43" s="29">
        <v>118408</v>
      </c>
      <c r="AQ43" s="67">
        <v>0</v>
      </c>
      <c r="AR43" s="67">
        <v>0</v>
      </c>
      <c r="AS43" s="29">
        <v>67</v>
      </c>
      <c r="AT43" s="30">
        <v>2777</v>
      </c>
      <c r="AV43"/>
    </row>
    <row r="44" spans="1:48">
      <c r="A44" s="18">
        <v>70</v>
      </c>
      <c r="B44" s="30" t="s">
        <v>97</v>
      </c>
      <c r="C44" s="37">
        <f t="shared" si="4"/>
        <v>440098</v>
      </c>
      <c r="D44" s="29"/>
      <c r="E44" s="29"/>
      <c r="F44" s="29"/>
      <c r="G44" s="29"/>
      <c r="H44" s="29"/>
      <c r="I44" s="29"/>
      <c r="J44" s="29"/>
      <c r="K44" s="29"/>
      <c r="L44" s="28">
        <v>5905</v>
      </c>
      <c r="M44" s="37">
        <v>769</v>
      </c>
      <c r="N44" s="37">
        <v>13027</v>
      </c>
      <c r="O44" s="37">
        <v>3541</v>
      </c>
      <c r="P44" s="37">
        <v>5819</v>
      </c>
      <c r="Q44" s="37">
        <v>2889</v>
      </c>
      <c r="R44" s="37">
        <v>13609</v>
      </c>
      <c r="S44" s="37">
        <v>9178</v>
      </c>
      <c r="T44" s="37">
        <v>1847</v>
      </c>
      <c r="U44" s="37">
        <v>10782</v>
      </c>
      <c r="V44" s="37">
        <v>12858</v>
      </c>
      <c r="W44" s="37">
        <v>13309</v>
      </c>
      <c r="X44" s="37">
        <v>21494</v>
      </c>
      <c r="Y44" s="37">
        <v>52755</v>
      </c>
      <c r="Z44" s="37">
        <v>1161</v>
      </c>
      <c r="AA44" s="37">
        <v>5638</v>
      </c>
      <c r="AB44" s="37">
        <v>19329</v>
      </c>
      <c r="AC44" s="37">
        <v>31847</v>
      </c>
      <c r="AD44" s="37">
        <v>932</v>
      </c>
      <c r="AE44" s="37">
        <v>7378</v>
      </c>
      <c r="AF44" s="37">
        <v>15844</v>
      </c>
      <c r="AG44" s="37">
        <v>0</v>
      </c>
      <c r="AH44" s="37">
        <v>0</v>
      </c>
      <c r="AI44" s="89">
        <v>0</v>
      </c>
      <c r="AJ44" s="90">
        <f t="shared" si="5"/>
        <v>249911</v>
      </c>
      <c r="AK44" s="30"/>
      <c r="AL44" s="29">
        <v>21944</v>
      </c>
      <c r="AM44" s="81">
        <f t="shared" si="6"/>
        <v>165259</v>
      </c>
      <c r="AN44" s="28">
        <f t="shared" si="7"/>
        <v>165259</v>
      </c>
      <c r="AO44" s="33">
        <v>0</v>
      </c>
      <c r="AP44" s="29">
        <v>165259</v>
      </c>
      <c r="AQ44" s="67">
        <v>0</v>
      </c>
      <c r="AR44" s="67">
        <v>0</v>
      </c>
      <c r="AS44" s="29">
        <v>0</v>
      </c>
      <c r="AT44" s="30">
        <v>2984</v>
      </c>
      <c r="AV44"/>
    </row>
    <row r="45" spans="1:48">
      <c r="A45" s="18">
        <v>80</v>
      </c>
      <c r="B45" s="30" t="s">
        <v>98</v>
      </c>
      <c r="C45" s="37">
        <f t="shared" si="4"/>
        <v>180230</v>
      </c>
      <c r="D45" s="29"/>
      <c r="E45" s="29"/>
      <c r="F45" s="29"/>
      <c r="G45" s="29"/>
      <c r="H45" s="29"/>
      <c r="I45" s="29"/>
      <c r="J45" s="29"/>
      <c r="K45" s="29"/>
      <c r="L45" s="28">
        <v>113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14</v>
      </c>
      <c r="S45" s="37">
        <v>31052</v>
      </c>
      <c r="T45" s="37">
        <v>0</v>
      </c>
      <c r="U45" s="37">
        <v>0</v>
      </c>
      <c r="V45" s="37">
        <v>1342</v>
      </c>
      <c r="W45" s="37">
        <v>112503</v>
      </c>
      <c r="X45" s="37">
        <v>1872</v>
      </c>
      <c r="Y45" s="37">
        <v>335</v>
      </c>
      <c r="Z45" s="37">
        <v>0</v>
      </c>
      <c r="AA45" s="37">
        <v>1290</v>
      </c>
      <c r="AB45" s="37">
        <v>10376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89">
        <v>0</v>
      </c>
      <c r="AJ45" s="90">
        <f t="shared" si="5"/>
        <v>158897</v>
      </c>
      <c r="AK45" s="30"/>
      <c r="AL45" s="29">
        <v>14293</v>
      </c>
      <c r="AM45" s="81">
        <f t="shared" si="6"/>
        <v>4084</v>
      </c>
      <c r="AN45" s="28">
        <f t="shared" si="7"/>
        <v>4084</v>
      </c>
      <c r="AO45" s="33">
        <v>0</v>
      </c>
      <c r="AP45" s="29">
        <v>4084</v>
      </c>
      <c r="AQ45" s="67">
        <v>0</v>
      </c>
      <c r="AR45" s="67">
        <v>0</v>
      </c>
      <c r="AS45" s="29">
        <v>1104</v>
      </c>
      <c r="AT45" s="30">
        <v>1852</v>
      </c>
      <c r="AV45"/>
    </row>
    <row r="46" spans="1:48">
      <c r="A46" s="18">
        <v>90</v>
      </c>
      <c r="B46" s="30" t="s">
        <v>99</v>
      </c>
      <c r="C46" s="37">
        <f t="shared" si="4"/>
        <v>409269</v>
      </c>
      <c r="D46" s="29"/>
      <c r="E46" s="29"/>
      <c r="F46" s="29"/>
      <c r="G46" s="29"/>
      <c r="H46" s="29"/>
      <c r="I46" s="29"/>
      <c r="J46" s="29"/>
      <c r="K46" s="29"/>
      <c r="L46" s="28">
        <v>4982</v>
      </c>
      <c r="M46" s="37">
        <v>2710</v>
      </c>
      <c r="N46" s="37">
        <v>308</v>
      </c>
      <c r="O46" s="37">
        <v>2335</v>
      </c>
      <c r="P46" s="37">
        <v>5299</v>
      </c>
      <c r="Q46" s="37">
        <v>25</v>
      </c>
      <c r="R46" s="37">
        <v>769</v>
      </c>
      <c r="S46" s="37">
        <v>225</v>
      </c>
      <c r="T46" s="37">
        <v>44577</v>
      </c>
      <c r="U46" s="37">
        <v>257</v>
      </c>
      <c r="V46" s="37">
        <v>4371</v>
      </c>
      <c r="W46" s="37">
        <v>42799</v>
      </c>
      <c r="X46" s="37">
        <v>2616</v>
      </c>
      <c r="Y46" s="37">
        <v>6823</v>
      </c>
      <c r="Z46" s="37">
        <v>160</v>
      </c>
      <c r="AA46" s="37">
        <v>9</v>
      </c>
      <c r="AB46" s="37">
        <v>7892</v>
      </c>
      <c r="AC46" s="37">
        <v>1720</v>
      </c>
      <c r="AD46" s="37">
        <v>26</v>
      </c>
      <c r="AE46" s="37">
        <v>10079</v>
      </c>
      <c r="AF46" s="37">
        <v>5712</v>
      </c>
      <c r="AG46" s="37">
        <v>0</v>
      </c>
      <c r="AH46" s="37">
        <v>0</v>
      </c>
      <c r="AI46" s="89">
        <v>0</v>
      </c>
      <c r="AJ46" s="90">
        <f t="shared" si="5"/>
        <v>143694</v>
      </c>
      <c r="AK46" s="30"/>
      <c r="AL46" s="29">
        <v>29316</v>
      </c>
      <c r="AM46" s="81">
        <f t="shared" si="6"/>
        <v>50831</v>
      </c>
      <c r="AN46" s="28">
        <f t="shared" si="7"/>
        <v>50831</v>
      </c>
      <c r="AO46" s="33">
        <v>0</v>
      </c>
      <c r="AP46" s="29">
        <v>50831</v>
      </c>
      <c r="AQ46" s="67">
        <v>0</v>
      </c>
      <c r="AR46" s="67">
        <v>0</v>
      </c>
      <c r="AS46" s="29">
        <v>185964</v>
      </c>
      <c r="AT46" s="30">
        <v>-536</v>
      </c>
      <c r="AV46"/>
    </row>
    <row r="47" spans="1:48">
      <c r="A47" s="18">
        <v>100</v>
      </c>
      <c r="B47" s="30" t="s">
        <v>100</v>
      </c>
      <c r="C47" s="37">
        <f t="shared" si="4"/>
        <v>170738</v>
      </c>
      <c r="D47" s="29"/>
      <c r="E47" s="29"/>
      <c r="F47" s="29"/>
      <c r="G47" s="29"/>
      <c r="H47" s="29"/>
      <c r="I47" s="29"/>
      <c r="J47" s="29"/>
      <c r="K47" s="29"/>
      <c r="L47" s="28">
        <v>38</v>
      </c>
      <c r="M47" s="37">
        <v>862</v>
      </c>
      <c r="N47" s="37">
        <v>1005</v>
      </c>
      <c r="O47" s="37">
        <v>4</v>
      </c>
      <c r="P47" s="37">
        <v>4013</v>
      </c>
      <c r="Q47" s="37">
        <v>197</v>
      </c>
      <c r="R47" s="37">
        <v>183</v>
      </c>
      <c r="S47" s="37">
        <v>373</v>
      </c>
      <c r="T47" s="37">
        <v>83</v>
      </c>
      <c r="U47" s="37">
        <v>12138</v>
      </c>
      <c r="V47" s="37">
        <v>4266</v>
      </c>
      <c r="W47" s="37">
        <v>16204</v>
      </c>
      <c r="X47" s="37">
        <v>2238</v>
      </c>
      <c r="Y47" s="37">
        <v>5700</v>
      </c>
      <c r="Z47" s="37">
        <v>3941</v>
      </c>
      <c r="AA47" s="37">
        <v>1541</v>
      </c>
      <c r="AB47" s="37">
        <v>5876</v>
      </c>
      <c r="AC47" s="37">
        <v>10949</v>
      </c>
      <c r="AD47" s="37">
        <v>10769</v>
      </c>
      <c r="AE47" s="37">
        <v>2985</v>
      </c>
      <c r="AF47" s="37">
        <v>2491</v>
      </c>
      <c r="AG47" s="37">
        <v>0</v>
      </c>
      <c r="AH47" s="37">
        <v>0</v>
      </c>
      <c r="AI47" s="89">
        <v>0</v>
      </c>
      <c r="AJ47" s="90">
        <f t="shared" si="5"/>
        <v>85856</v>
      </c>
      <c r="AK47" s="30"/>
      <c r="AL47" s="29">
        <v>4167</v>
      </c>
      <c r="AM47" s="81">
        <f t="shared" si="6"/>
        <v>36307</v>
      </c>
      <c r="AN47" s="28">
        <f t="shared" si="7"/>
        <v>36307</v>
      </c>
      <c r="AO47" s="33">
        <v>0</v>
      </c>
      <c r="AP47" s="29">
        <v>36307</v>
      </c>
      <c r="AQ47" s="67">
        <v>0</v>
      </c>
      <c r="AR47" s="67">
        <v>0</v>
      </c>
      <c r="AS47" s="29">
        <v>44391</v>
      </c>
      <c r="AT47" s="30">
        <v>17</v>
      </c>
      <c r="AV47"/>
    </row>
    <row r="48" spans="1:48">
      <c r="A48" s="18">
        <v>110</v>
      </c>
      <c r="B48" s="30" t="s">
        <v>101</v>
      </c>
      <c r="C48" s="37">
        <f t="shared" si="4"/>
        <v>99088</v>
      </c>
      <c r="D48" s="29"/>
      <c r="E48" s="29"/>
      <c r="F48" s="29"/>
      <c r="G48" s="29"/>
      <c r="H48" s="29"/>
      <c r="I48" s="29"/>
      <c r="J48" s="29"/>
      <c r="K48" s="29"/>
      <c r="L48" s="28">
        <v>82</v>
      </c>
      <c r="M48" s="37">
        <v>98</v>
      </c>
      <c r="N48" s="37">
        <v>28</v>
      </c>
      <c r="O48" s="37">
        <v>11</v>
      </c>
      <c r="P48" s="37">
        <v>5008</v>
      </c>
      <c r="Q48" s="37">
        <v>676</v>
      </c>
      <c r="R48" s="37">
        <v>436</v>
      </c>
      <c r="S48" s="37">
        <v>9254</v>
      </c>
      <c r="T48" s="37">
        <v>5787</v>
      </c>
      <c r="U48" s="37">
        <v>3776</v>
      </c>
      <c r="V48" s="37">
        <v>1872</v>
      </c>
      <c r="W48" s="37">
        <v>4055</v>
      </c>
      <c r="X48" s="37">
        <v>10210</v>
      </c>
      <c r="Y48" s="37">
        <v>9328</v>
      </c>
      <c r="Z48" s="37">
        <v>4767</v>
      </c>
      <c r="AA48" s="37">
        <v>5882</v>
      </c>
      <c r="AB48" s="37">
        <v>869</v>
      </c>
      <c r="AC48" s="37">
        <v>12717</v>
      </c>
      <c r="AD48" s="37">
        <v>4403</v>
      </c>
      <c r="AE48" s="37">
        <v>2179</v>
      </c>
      <c r="AF48" s="37">
        <v>3452</v>
      </c>
      <c r="AG48" s="37">
        <v>0</v>
      </c>
      <c r="AH48" s="37">
        <v>0</v>
      </c>
      <c r="AI48" s="89">
        <v>0</v>
      </c>
      <c r="AJ48" s="90">
        <f t="shared" si="5"/>
        <v>84890</v>
      </c>
      <c r="AK48" s="30"/>
      <c r="AL48" s="29">
        <v>0</v>
      </c>
      <c r="AM48" s="81">
        <f t="shared" si="6"/>
        <v>14198</v>
      </c>
      <c r="AN48" s="28">
        <f t="shared" si="7"/>
        <v>14198</v>
      </c>
      <c r="AO48" s="33">
        <v>0</v>
      </c>
      <c r="AP48" s="29">
        <v>14198</v>
      </c>
      <c r="AQ48" s="67">
        <v>0</v>
      </c>
      <c r="AR48" s="67">
        <v>0</v>
      </c>
      <c r="AS48" s="29">
        <v>0</v>
      </c>
      <c r="AT48" s="30">
        <v>0</v>
      </c>
      <c r="AV48"/>
    </row>
    <row r="49" spans="1:48">
      <c r="A49" s="18">
        <v>120</v>
      </c>
      <c r="B49" s="30" t="s">
        <v>102</v>
      </c>
      <c r="C49" s="37">
        <f t="shared" si="4"/>
        <v>536389</v>
      </c>
      <c r="D49" s="29"/>
      <c r="E49" s="29"/>
      <c r="F49" s="29"/>
      <c r="G49" s="29"/>
      <c r="H49" s="29"/>
      <c r="I49" s="29"/>
      <c r="J49" s="29"/>
      <c r="K49" s="29"/>
      <c r="L49" s="28">
        <v>6</v>
      </c>
      <c r="M49" s="37">
        <v>89</v>
      </c>
      <c r="N49" s="37">
        <v>13</v>
      </c>
      <c r="O49" s="37">
        <v>0</v>
      </c>
      <c r="P49" s="37">
        <v>60</v>
      </c>
      <c r="Q49" s="37">
        <v>2</v>
      </c>
      <c r="R49" s="37">
        <v>553</v>
      </c>
      <c r="S49" s="37">
        <v>13</v>
      </c>
      <c r="T49" s="37">
        <v>12</v>
      </c>
      <c r="U49" s="37">
        <v>67</v>
      </c>
      <c r="V49" s="37">
        <v>1</v>
      </c>
      <c r="W49" s="37">
        <v>27961</v>
      </c>
      <c r="X49" s="37">
        <v>81</v>
      </c>
      <c r="Y49" s="37">
        <v>142</v>
      </c>
      <c r="Z49" s="37">
        <v>0</v>
      </c>
      <c r="AA49" s="37">
        <v>160</v>
      </c>
      <c r="AB49" s="37">
        <v>19561</v>
      </c>
      <c r="AC49" s="37">
        <v>199</v>
      </c>
      <c r="AD49" s="37">
        <v>134</v>
      </c>
      <c r="AE49" s="37">
        <v>16</v>
      </c>
      <c r="AF49" s="37">
        <v>18</v>
      </c>
      <c r="AG49" s="37">
        <v>0</v>
      </c>
      <c r="AH49" s="37">
        <v>0</v>
      </c>
      <c r="AI49" s="89">
        <v>0</v>
      </c>
      <c r="AJ49" s="90">
        <f t="shared" si="5"/>
        <v>49088</v>
      </c>
      <c r="AK49" s="30"/>
      <c r="AL49" s="29">
        <v>336</v>
      </c>
      <c r="AM49" s="81">
        <f t="shared" si="6"/>
        <v>18157</v>
      </c>
      <c r="AN49" s="28">
        <f t="shared" si="7"/>
        <v>18157</v>
      </c>
      <c r="AO49" s="33">
        <v>0</v>
      </c>
      <c r="AP49" s="29">
        <v>18157</v>
      </c>
      <c r="AQ49" s="67">
        <v>0</v>
      </c>
      <c r="AR49" s="67">
        <v>0</v>
      </c>
      <c r="AS49" s="29">
        <v>466325</v>
      </c>
      <c r="AT49" s="30">
        <v>2483</v>
      </c>
      <c r="AV49"/>
    </row>
    <row r="50" spans="1:48">
      <c r="A50" s="18">
        <v>130</v>
      </c>
      <c r="B50" s="30" t="s">
        <v>103</v>
      </c>
      <c r="C50" s="37">
        <f t="shared" si="4"/>
        <v>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89">
        <v>0</v>
      </c>
      <c r="AJ50" s="90">
        <f t="shared" si="5"/>
        <v>0</v>
      </c>
      <c r="AK50" s="30"/>
      <c r="AL50" s="29">
        <v>0</v>
      </c>
      <c r="AM50" s="81">
        <f t="shared" si="6"/>
        <v>0</v>
      </c>
      <c r="AN50" s="28">
        <f t="shared" si="7"/>
        <v>0</v>
      </c>
      <c r="AO50" s="33">
        <v>0</v>
      </c>
      <c r="AP50" s="29">
        <v>0</v>
      </c>
      <c r="AQ50" s="67">
        <v>0</v>
      </c>
      <c r="AR50" s="67">
        <v>0</v>
      </c>
      <c r="AS50" s="29">
        <v>0</v>
      </c>
      <c r="AT50" s="30">
        <v>0</v>
      </c>
      <c r="AV50"/>
    </row>
    <row r="51" spans="1:48">
      <c r="A51" s="18">
        <v>140</v>
      </c>
      <c r="B51" s="30" t="s">
        <v>104</v>
      </c>
      <c r="C51" s="37">
        <f t="shared" si="4"/>
        <v>559896</v>
      </c>
      <c r="D51" s="29"/>
      <c r="E51" s="29"/>
      <c r="F51" s="29"/>
      <c r="G51" s="29"/>
      <c r="H51" s="29"/>
      <c r="I51" s="29"/>
      <c r="J51" s="29"/>
      <c r="K51" s="29"/>
      <c r="L51" s="28">
        <v>2359</v>
      </c>
      <c r="M51" s="37">
        <v>88</v>
      </c>
      <c r="N51" s="37">
        <v>5258</v>
      </c>
      <c r="O51" s="37">
        <v>1610</v>
      </c>
      <c r="P51" s="37">
        <v>21229</v>
      </c>
      <c r="Q51" s="37">
        <v>13601</v>
      </c>
      <c r="R51" s="37">
        <v>8660</v>
      </c>
      <c r="S51" s="37">
        <v>9605</v>
      </c>
      <c r="T51" s="37">
        <v>3438</v>
      </c>
      <c r="U51" s="37">
        <v>14599</v>
      </c>
      <c r="V51" s="37">
        <v>1231</v>
      </c>
      <c r="W51" s="37">
        <v>13683</v>
      </c>
      <c r="X51" s="37">
        <v>171335</v>
      </c>
      <c r="Y51" s="37">
        <v>41900</v>
      </c>
      <c r="Z51" s="37">
        <v>9915</v>
      </c>
      <c r="AA51" s="37">
        <v>12640</v>
      </c>
      <c r="AB51" s="37">
        <v>18943</v>
      </c>
      <c r="AC51" s="37">
        <v>29534</v>
      </c>
      <c r="AD51" s="37">
        <v>8771</v>
      </c>
      <c r="AE51" s="37">
        <v>7169</v>
      </c>
      <c r="AF51" s="37">
        <v>2859</v>
      </c>
      <c r="AG51" s="37">
        <v>0</v>
      </c>
      <c r="AH51" s="37">
        <v>0</v>
      </c>
      <c r="AI51" s="89">
        <v>0</v>
      </c>
      <c r="AJ51" s="90">
        <f t="shared" si="5"/>
        <v>398427</v>
      </c>
      <c r="AK51" s="30"/>
      <c r="AL51" s="29">
        <v>9337</v>
      </c>
      <c r="AM51" s="81">
        <f t="shared" si="6"/>
        <v>152132</v>
      </c>
      <c r="AN51" s="28">
        <f t="shared" si="7"/>
        <v>152132</v>
      </c>
      <c r="AO51" s="33">
        <v>0</v>
      </c>
      <c r="AP51" s="29">
        <v>152132</v>
      </c>
      <c r="AQ51" s="67">
        <v>0</v>
      </c>
      <c r="AR51" s="67">
        <v>0</v>
      </c>
      <c r="AS51" s="29">
        <v>0</v>
      </c>
      <c r="AT51" s="30">
        <v>0</v>
      </c>
      <c r="AV51"/>
    </row>
    <row r="52" spans="1:48">
      <c r="A52" s="18">
        <v>150</v>
      </c>
      <c r="B52" s="30" t="s">
        <v>105</v>
      </c>
      <c r="C52" s="37">
        <f t="shared" si="4"/>
        <v>167883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100</v>
      </c>
      <c r="P52" s="37">
        <v>1397</v>
      </c>
      <c r="Q52" s="37">
        <v>228</v>
      </c>
      <c r="R52" s="37">
        <v>152</v>
      </c>
      <c r="S52" s="37">
        <v>1223</v>
      </c>
      <c r="T52" s="37">
        <v>4471</v>
      </c>
      <c r="U52" s="37">
        <v>220</v>
      </c>
      <c r="V52" s="37">
        <v>1720</v>
      </c>
      <c r="W52" s="37">
        <v>6394</v>
      </c>
      <c r="X52" s="37">
        <v>38317</v>
      </c>
      <c r="Y52" s="37">
        <v>24904</v>
      </c>
      <c r="Z52" s="37">
        <v>14594</v>
      </c>
      <c r="AA52" s="37">
        <v>197</v>
      </c>
      <c r="AB52" s="37">
        <v>3457</v>
      </c>
      <c r="AC52" s="37">
        <v>26</v>
      </c>
      <c r="AD52" s="37">
        <v>2</v>
      </c>
      <c r="AE52" s="37">
        <v>97</v>
      </c>
      <c r="AF52" s="37">
        <v>15</v>
      </c>
      <c r="AG52" s="37">
        <v>48950</v>
      </c>
      <c r="AH52" s="37">
        <v>0</v>
      </c>
      <c r="AI52" s="89">
        <v>0</v>
      </c>
      <c r="AJ52" s="90">
        <f t="shared" si="5"/>
        <v>146464</v>
      </c>
      <c r="AK52" s="30"/>
      <c r="AL52" s="29">
        <v>2399</v>
      </c>
      <c r="AM52" s="81">
        <f t="shared" si="6"/>
        <v>19020</v>
      </c>
      <c r="AN52" s="28">
        <f t="shared" si="7"/>
        <v>19020</v>
      </c>
      <c r="AO52" s="33">
        <v>0</v>
      </c>
      <c r="AP52" s="29">
        <v>19020</v>
      </c>
      <c r="AQ52" s="67">
        <v>0</v>
      </c>
      <c r="AR52" s="67">
        <v>0</v>
      </c>
      <c r="AS52" s="29">
        <v>0</v>
      </c>
      <c r="AT52" s="30">
        <v>0</v>
      </c>
      <c r="AV52"/>
    </row>
    <row r="53" spans="1:48">
      <c r="A53" s="18">
        <v>160</v>
      </c>
      <c r="B53" s="30" t="s">
        <v>61</v>
      </c>
      <c r="C53" s="37">
        <f t="shared" si="4"/>
        <v>337346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12</v>
      </c>
      <c r="N53" s="37">
        <v>0</v>
      </c>
      <c r="O53" s="37">
        <v>13</v>
      </c>
      <c r="P53" s="37">
        <v>728</v>
      </c>
      <c r="Q53" s="37">
        <v>98</v>
      </c>
      <c r="R53" s="37">
        <v>112</v>
      </c>
      <c r="S53" s="37">
        <v>621</v>
      </c>
      <c r="T53" s="37">
        <v>172</v>
      </c>
      <c r="U53" s="37">
        <v>694</v>
      </c>
      <c r="V53" s="37">
        <v>181</v>
      </c>
      <c r="W53" s="37">
        <v>3036</v>
      </c>
      <c r="X53" s="37">
        <v>2510</v>
      </c>
      <c r="Y53" s="37">
        <v>4583</v>
      </c>
      <c r="Z53" s="37">
        <v>768</v>
      </c>
      <c r="AA53" s="37">
        <v>131</v>
      </c>
      <c r="AB53" s="37">
        <v>3907</v>
      </c>
      <c r="AC53" s="37">
        <v>14852</v>
      </c>
      <c r="AD53" s="37">
        <v>1785</v>
      </c>
      <c r="AE53" s="37">
        <v>1645</v>
      </c>
      <c r="AF53" s="37">
        <v>1631</v>
      </c>
      <c r="AG53" s="37">
        <v>0</v>
      </c>
      <c r="AH53" s="37">
        <v>0</v>
      </c>
      <c r="AI53" s="89">
        <v>0</v>
      </c>
      <c r="AJ53" s="90">
        <f t="shared" si="5"/>
        <v>37479</v>
      </c>
      <c r="AK53" s="30"/>
      <c r="AL53" s="29">
        <v>54283</v>
      </c>
      <c r="AM53" s="81">
        <f t="shared" si="6"/>
        <v>245584</v>
      </c>
      <c r="AN53" s="28">
        <f t="shared" si="7"/>
        <v>245584</v>
      </c>
      <c r="AO53" s="33">
        <v>0</v>
      </c>
      <c r="AP53" s="29">
        <v>245584</v>
      </c>
      <c r="AQ53" s="67">
        <v>0</v>
      </c>
      <c r="AR53" s="67">
        <v>0</v>
      </c>
      <c r="AS53" s="29">
        <v>0</v>
      </c>
      <c r="AT53" s="30">
        <v>0</v>
      </c>
      <c r="AV53"/>
    </row>
    <row r="54" spans="1:48">
      <c r="A54" s="18">
        <v>170</v>
      </c>
      <c r="B54" s="30" t="s">
        <v>106</v>
      </c>
      <c r="C54" s="37">
        <f t="shared" si="4"/>
        <v>415529</v>
      </c>
      <c r="D54" s="29"/>
      <c r="E54" s="29"/>
      <c r="F54" s="29"/>
      <c r="G54" s="29"/>
      <c r="H54" s="29"/>
      <c r="I54" s="29"/>
      <c r="J54" s="29"/>
      <c r="K54" s="29"/>
      <c r="L54" s="28">
        <v>994</v>
      </c>
      <c r="M54" s="37">
        <v>111</v>
      </c>
      <c r="N54" s="37">
        <v>1015</v>
      </c>
      <c r="O54" s="37">
        <v>2267</v>
      </c>
      <c r="P54" s="37">
        <v>3667</v>
      </c>
      <c r="Q54" s="37">
        <v>957</v>
      </c>
      <c r="R54" s="37">
        <v>295</v>
      </c>
      <c r="S54" s="37">
        <v>2833</v>
      </c>
      <c r="T54" s="37">
        <v>1401</v>
      </c>
      <c r="U54" s="37">
        <v>1067</v>
      </c>
      <c r="V54" s="37">
        <v>5976</v>
      </c>
      <c r="W54" s="37">
        <v>14962</v>
      </c>
      <c r="X54" s="37">
        <v>52473</v>
      </c>
      <c r="Y54" s="37">
        <v>68060</v>
      </c>
      <c r="Z54" s="37">
        <v>12041</v>
      </c>
      <c r="AA54" s="37">
        <v>2298</v>
      </c>
      <c r="AB54" s="37">
        <v>10802</v>
      </c>
      <c r="AC54" s="37">
        <v>2110</v>
      </c>
      <c r="AD54" s="37">
        <v>1427</v>
      </c>
      <c r="AE54" s="37">
        <v>4119</v>
      </c>
      <c r="AF54" s="37">
        <v>4463</v>
      </c>
      <c r="AG54" s="37">
        <v>0</v>
      </c>
      <c r="AH54" s="37">
        <v>0</v>
      </c>
      <c r="AI54" s="89">
        <v>0</v>
      </c>
      <c r="AJ54" s="90">
        <f t="shared" si="5"/>
        <v>193338</v>
      </c>
      <c r="AK54" s="30"/>
      <c r="AL54" s="29">
        <v>22774</v>
      </c>
      <c r="AM54" s="81">
        <f t="shared" si="6"/>
        <v>180446</v>
      </c>
      <c r="AN54" s="28">
        <f t="shared" si="7"/>
        <v>180446</v>
      </c>
      <c r="AO54" s="33">
        <v>144802</v>
      </c>
      <c r="AP54" s="29">
        <v>35644</v>
      </c>
      <c r="AQ54" s="67">
        <v>0</v>
      </c>
      <c r="AR54" s="67">
        <v>0</v>
      </c>
      <c r="AS54" s="29">
        <v>18971</v>
      </c>
      <c r="AT54" s="30">
        <v>0</v>
      </c>
      <c r="AV54"/>
    </row>
    <row r="55" spans="1:48">
      <c r="A55" s="18">
        <v>180</v>
      </c>
      <c r="B55" s="30" t="s">
        <v>62</v>
      </c>
      <c r="C55" s="37">
        <f t="shared" si="4"/>
        <v>367072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89">
        <v>0</v>
      </c>
      <c r="AJ55" s="90">
        <f t="shared" si="5"/>
        <v>0</v>
      </c>
      <c r="AK55" s="30"/>
      <c r="AL55" s="29">
        <v>0</v>
      </c>
      <c r="AM55" s="81">
        <f t="shared" si="6"/>
        <v>367072</v>
      </c>
      <c r="AN55" s="28">
        <f t="shared" si="7"/>
        <v>5802</v>
      </c>
      <c r="AO55" s="33">
        <v>5802</v>
      </c>
      <c r="AP55" s="29">
        <v>0</v>
      </c>
      <c r="AQ55" s="67">
        <v>361270</v>
      </c>
      <c r="AR55" s="67">
        <v>0</v>
      </c>
      <c r="AS55" s="29">
        <v>0</v>
      </c>
      <c r="AT55" s="30">
        <v>0</v>
      </c>
      <c r="AV55"/>
    </row>
    <row r="56" spans="1:48">
      <c r="A56" s="18">
        <v>190</v>
      </c>
      <c r="B56" s="30" t="s">
        <v>107</v>
      </c>
      <c r="C56" s="37">
        <f t="shared" si="4"/>
        <v>191736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89">
        <v>0</v>
      </c>
      <c r="AJ56" s="90">
        <f t="shared" si="5"/>
        <v>0</v>
      </c>
      <c r="AK56" s="30"/>
      <c r="AL56" s="29">
        <v>0</v>
      </c>
      <c r="AM56" s="81">
        <f t="shared" si="6"/>
        <v>191736</v>
      </c>
      <c r="AN56" s="28">
        <f t="shared" si="7"/>
        <v>25801</v>
      </c>
      <c r="AO56" s="33">
        <v>1651</v>
      </c>
      <c r="AP56" s="29">
        <v>24150</v>
      </c>
      <c r="AQ56" s="67">
        <v>163174</v>
      </c>
      <c r="AR56" s="67">
        <v>2761</v>
      </c>
      <c r="AS56" s="29">
        <v>0</v>
      </c>
      <c r="AT56" s="30">
        <v>0</v>
      </c>
      <c r="AV56"/>
    </row>
    <row r="57" spans="1:48">
      <c r="A57" s="18">
        <v>200</v>
      </c>
      <c r="B57" s="30" t="s">
        <v>108</v>
      </c>
      <c r="C57" s="37">
        <f t="shared" si="4"/>
        <v>68456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4191</v>
      </c>
      <c r="N57" s="37">
        <v>0</v>
      </c>
      <c r="O57" s="37">
        <v>0</v>
      </c>
      <c r="P57" s="37">
        <v>3507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89">
        <v>0</v>
      </c>
      <c r="AJ57" s="90">
        <f t="shared" si="5"/>
        <v>7698</v>
      </c>
      <c r="AK57" s="30"/>
      <c r="AL57" s="29">
        <v>0</v>
      </c>
      <c r="AM57" s="81">
        <f t="shared" si="6"/>
        <v>60758</v>
      </c>
      <c r="AN57" s="28">
        <f t="shared" si="7"/>
        <v>19102</v>
      </c>
      <c r="AO57" s="33">
        <v>0</v>
      </c>
      <c r="AP57" s="29">
        <v>19102</v>
      </c>
      <c r="AQ57" s="67">
        <v>36045</v>
      </c>
      <c r="AR57" s="67">
        <v>5611</v>
      </c>
      <c r="AS57" s="29">
        <v>0</v>
      </c>
      <c r="AT57" s="30">
        <v>0</v>
      </c>
      <c r="AV57"/>
    </row>
    <row r="58" spans="1:48">
      <c r="A58" s="18">
        <v>210</v>
      </c>
      <c r="B58" s="30" t="s">
        <v>109</v>
      </c>
      <c r="C58" s="37">
        <f t="shared" si="4"/>
        <v>79907</v>
      </c>
      <c r="D58" s="29"/>
      <c r="E58" s="29"/>
      <c r="F58" s="29"/>
      <c r="G58" s="29"/>
      <c r="H58" s="29"/>
      <c r="I58" s="29"/>
      <c r="J58" s="29"/>
      <c r="K58" s="29"/>
      <c r="L58" s="2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7</v>
      </c>
      <c r="V58" s="37">
        <v>0</v>
      </c>
      <c r="W58" s="37">
        <v>0</v>
      </c>
      <c r="X58" s="37">
        <v>0</v>
      </c>
      <c r="Y58" s="37">
        <v>8</v>
      </c>
      <c r="Z58" s="37">
        <v>592</v>
      </c>
      <c r="AA58" s="37">
        <v>3729</v>
      </c>
      <c r="AB58" s="37">
        <v>980</v>
      </c>
      <c r="AC58" s="37">
        <v>1369</v>
      </c>
      <c r="AD58" s="37">
        <v>0</v>
      </c>
      <c r="AE58" s="37">
        <v>0</v>
      </c>
      <c r="AF58" s="37">
        <v>197</v>
      </c>
      <c r="AG58" s="37">
        <v>0</v>
      </c>
      <c r="AH58" s="37">
        <v>0</v>
      </c>
      <c r="AI58" s="89">
        <v>0</v>
      </c>
      <c r="AJ58" s="90">
        <f t="shared" si="5"/>
        <v>6882</v>
      </c>
      <c r="AK58" s="30"/>
      <c r="AL58" s="29">
        <v>0</v>
      </c>
      <c r="AM58" s="81">
        <f t="shared" si="6"/>
        <v>73025</v>
      </c>
      <c r="AN58" s="28">
        <f t="shared" si="7"/>
        <v>55180</v>
      </c>
      <c r="AO58" s="33">
        <v>11505</v>
      </c>
      <c r="AP58" s="29">
        <v>43675</v>
      </c>
      <c r="AQ58" s="67">
        <v>4773</v>
      </c>
      <c r="AR58" s="67">
        <v>13072</v>
      </c>
      <c r="AS58" s="29">
        <v>0</v>
      </c>
      <c r="AT58" s="30">
        <v>0</v>
      </c>
      <c r="AV58"/>
    </row>
    <row r="59" spans="1:48">
      <c r="A59" s="18">
        <v>220</v>
      </c>
      <c r="B59" s="30" t="s">
        <v>64</v>
      </c>
      <c r="C59" s="37">
        <f t="shared" si="4"/>
        <v>0</v>
      </c>
      <c r="D59" s="29"/>
      <c r="E59" s="29"/>
      <c r="F59" s="29"/>
      <c r="G59" s="29"/>
      <c r="H59" s="29"/>
      <c r="I59" s="29"/>
      <c r="J59" s="29"/>
      <c r="K59" s="29"/>
      <c r="L59" s="2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89">
        <v>0</v>
      </c>
      <c r="AJ59" s="90">
        <f t="shared" si="5"/>
        <v>0</v>
      </c>
      <c r="AK59" s="30"/>
      <c r="AL59" s="29">
        <v>0</v>
      </c>
      <c r="AM59" s="81">
        <f t="shared" si="6"/>
        <v>0</v>
      </c>
      <c r="AN59" s="28">
        <f t="shared" si="7"/>
        <v>0</v>
      </c>
      <c r="AO59" s="33">
        <v>0</v>
      </c>
      <c r="AP59" s="29">
        <v>0</v>
      </c>
      <c r="AQ59" s="67">
        <v>0</v>
      </c>
      <c r="AR59" s="67">
        <v>0</v>
      </c>
      <c r="AS59" s="29">
        <v>0</v>
      </c>
      <c r="AT59" s="30">
        <v>0</v>
      </c>
      <c r="AV59"/>
    </row>
    <row r="60" spans="1:48">
      <c r="A60" s="18">
        <v>230</v>
      </c>
      <c r="B60" s="30" t="s">
        <v>65</v>
      </c>
      <c r="C60" s="37">
        <f t="shared" si="4"/>
        <v>15860</v>
      </c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89">
        <v>0</v>
      </c>
      <c r="AJ60" s="90">
        <f t="shared" si="5"/>
        <v>0</v>
      </c>
      <c r="AK60" s="30"/>
      <c r="AL60" s="29">
        <v>38699</v>
      </c>
      <c r="AM60" s="81">
        <f t="shared" si="6"/>
        <v>-22839</v>
      </c>
      <c r="AN60" s="28">
        <f t="shared" si="7"/>
        <v>-22839</v>
      </c>
      <c r="AO60" s="33">
        <v>0</v>
      </c>
      <c r="AP60" s="29">
        <v>-22839</v>
      </c>
      <c r="AQ60" s="67">
        <v>0</v>
      </c>
      <c r="AR60" s="67">
        <v>0</v>
      </c>
      <c r="AS60" s="29">
        <v>0</v>
      </c>
      <c r="AT60" s="30">
        <v>0</v>
      </c>
      <c r="AV60"/>
    </row>
    <row r="61" spans="1:48" ht="13.5" thickBot="1">
      <c r="A61" s="75">
        <v>999</v>
      </c>
      <c r="B61" s="30" t="s">
        <v>110</v>
      </c>
      <c r="C61" s="37">
        <f t="shared" si="4"/>
        <v>0</v>
      </c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90">
        <f t="shared" si="5"/>
        <v>0</v>
      </c>
      <c r="AK61" s="30"/>
      <c r="AL61" s="29">
        <v>0</v>
      </c>
      <c r="AM61" s="81">
        <f t="shared" si="6"/>
        <v>0</v>
      </c>
      <c r="AN61" s="28">
        <f t="shared" si="7"/>
        <v>0</v>
      </c>
      <c r="AO61" s="33">
        <v>0</v>
      </c>
      <c r="AP61" s="29">
        <v>0</v>
      </c>
      <c r="AQ61" s="67">
        <v>0</v>
      </c>
      <c r="AR61" s="67">
        <v>0</v>
      </c>
      <c r="AS61" s="29">
        <v>0</v>
      </c>
      <c r="AT61" s="30">
        <v>0</v>
      </c>
      <c r="AV61"/>
    </row>
    <row r="62" spans="1:48" ht="14.25" thickTop="1" thickBot="1">
      <c r="B62" s="32" t="s">
        <v>33</v>
      </c>
      <c r="C62" s="31">
        <f>SUM(C38:C61)</f>
        <v>6921909</v>
      </c>
      <c r="D62" s="31">
        <f t="shared" ref="D62:AO62" si="8">SUM(D38:D61)</f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85">
        <f t="shared" si="8"/>
        <v>0</v>
      </c>
      <c r="L62" s="31">
        <f t="shared" si="8"/>
        <v>188339</v>
      </c>
      <c r="M62" s="31">
        <f t="shared" si="8"/>
        <v>39457</v>
      </c>
      <c r="N62" s="31">
        <f t="shared" si="8"/>
        <v>28147</v>
      </c>
      <c r="O62" s="31">
        <f t="shared" si="8"/>
        <v>9881</v>
      </c>
      <c r="P62" s="31">
        <f t="shared" si="8"/>
        <v>421931</v>
      </c>
      <c r="Q62" s="31">
        <f t="shared" si="8"/>
        <v>92606</v>
      </c>
      <c r="R62" s="31">
        <f t="shared" si="8"/>
        <v>26000</v>
      </c>
      <c r="S62" s="31">
        <f t="shared" si="8"/>
        <v>65372</v>
      </c>
      <c r="T62" s="31">
        <f t="shared" si="8"/>
        <v>61858</v>
      </c>
      <c r="U62" s="31">
        <f t="shared" si="8"/>
        <v>75332</v>
      </c>
      <c r="V62" s="31">
        <f t="shared" si="8"/>
        <v>33828</v>
      </c>
      <c r="W62" s="31">
        <f t="shared" si="8"/>
        <v>282788</v>
      </c>
      <c r="X62" s="31">
        <f t="shared" si="8"/>
        <v>305716</v>
      </c>
      <c r="Y62" s="31">
        <f t="shared" si="8"/>
        <v>218334</v>
      </c>
      <c r="Z62" s="31">
        <f t="shared" si="8"/>
        <v>47939</v>
      </c>
      <c r="AA62" s="31">
        <f t="shared" si="8"/>
        <v>205528</v>
      </c>
      <c r="AB62" s="31">
        <f t="shared" si="8"/>
        <v>103081</v>
      </c>
      <c r="AC62" s="31">
        <f t="shared" si="8"/>
        <v>111263</v>
      </c>
      <c r="AD62" s="31">
        <f t="shared" si="8"/>
        <v>33814</v>
      </c>
      <c r="AE62" s="31">
        <f t="shared" si="8"/>
        <v>39444</v>
      </c>
      <c r="AF62" s="31">
        <f t="shared" si="8"/>
        <v>47701</v>
      </c>
      <c r="AG62" s="31">
        <f t="shared" si="8"/>
        <v>48950</v>
      </c>
      <c r="AH62" s="31">
        <f t="shared" si="8"/>
        <v>0</v>
      </c>
      <c r="AI62" s="31">
        <f t="shared" si="8"/>
        <v>0</v>
      </c>
      <c r="AJ62" s="31">
        <f t="shared" si="8"/>
        <v>2487309</v>
      </c>
      <c r="AK62" s="32">
        <f t="shared" si="8"/>
        <v>0</v>
      </c>
      <c r="AL62" s="85">
        <f t="shared" si="8"/>
        <v>682651</v>
      </c>
      <c r="AM62" s="85">
        <f t="shared" si="8"/>
        <v>3017959</v>
      </c>
      <c r="AN62" s="31">
        <f t="shared" si="8"/>
        <v>2431253</v>
      </c>
      <c r="AO62" s="31">
        <f t="shared" si="8"/>
        <v>364978</v>
      </c>
      <c r="AP62" s="86">
        <f>SUM(AP38:AP61)</f>
        <v>2066275</v>
      </c>
      <c r="AQ62" s="86">
        <f>SUM(AQ38:AQ61)</f>
        <v>565262</v>
      </c>
      <c r="AR62" s="86">
        <f>SUM(AR38:AR61)</f>
        <v>21444</v>
      </c>
      <c r="AS62" s="31">
        <f>SUM(AS38:AS61)</f>
        <v>728431</v>
      </c>
      <c r="AT62" s="104">
        <f>SUM(AT38:AT61)</f>
        <v>5559</v>
      </c>
      <c r="AV62"/>
    </row>
    <row r="63" spans="1:48" ht="13.5" thickTop="1">
      <c r="B63" s="11" t="s">
        <v>34</v>
      </c>
      <c r="C63" s="91"/>
      <c r="D63" s="84"/>
      <c r="E63" s="84"/>
      <c r="F63" s="84">
        <f>F32</f>
        <v>229012</v>
      </c>
      <c r="G63" s="84">
        <f>G32</f>
        <v>-530</v>
      </c>
      <c r="H63" s="84">
        <f>H32</f>
        <v>26325</v>
      </c>
      <c r="I63" s="84">
        <f>I32</f>
        <v>1792</v>
      </c>
      <c r="J63" s="84">
        <f>J32</f>
        <v>133301</v>
      </c>
      <c r="K63" s="84"/>
      <c r="L63" s="91">
        <v>569996</v>
      </c>
      <c r="M63" s="92">
        <v>122005</v>
      </c>
      <c r="N63" s="92">
        <v>104505</v>
      </c>
      <c r="O63" s="92">
        <v>23408</v>
      </c>
      <c r="P63" s="92">
        <v>281771</v>
      </c>
      <c r="Q63" s="92">
        <v>52199</v>
      </c>
      <c r="R63" s="92">
        <v>6838</v>
      </c>
      <c r="S63" s="92">
        <v>43812</v>
      </c>
      <c r="T63" s="92">
        <v>41252</v>
      </c>
      <c r="U63" s="92">
        <v>58007</v>
      </c>
      <c r="V63" s="92">
        <v>14855</v>
      </c>
      <c r="W63" s="92">
        <v>217127</v>
      </c>
      <c r="X63" s="92">
        <v>267155</v>
      </c>
      <c r="Y63" s="92">
        <v>272392</v>
      </c>
      <c r="Z63" s="92">
        <v>96951</v>
      </c>
      <c r="AA63" s="92">
        <v>120049</v>
      </c>
      <c r="AB63" s="92">
        <v>243642</v>
      </c>
      <c r="AC63" s="92">
        <v>256085</v>
      </c>
      <c r="AD63" s="92">
        <v>157922</v>
      </c>
      <c r="AE63" s="92">
        <v>29002</v>
      </c>
      <c r="AF63" s="92">
        <v>31293</v>
      </c>
      <c r="AG63" s="92">
        <v>-48950</v>
      </c>
      <c r="AH63" s="92">
        <v>0</v>
      </c>
      <c r="AI63" s="92">
        <v>0</v>
      </c>
      <c r="AJ63" s="93">
        <f>SUM(L63:AI63)</f>
        <v>2961316</v>
      </c>
      <c r="AK63" s="93">
        <f>SUM(C63:AI63)</f>
        <v>3351216</v>
      </c>
      <c r="AV63"/>
    </row>
    <row r="64" spans="1:48" ht="13.5" thickBot="1">
      <c r="B64" s="11" t="s">
        <v>52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22234</v>
      </c>
      <c r="M64" s="37">
        <v>2247</v>
      </c>
      <c r="N64" s="37">
        <v>10033</v>
      </c>
      <c r="O64" s="37">
        <v>1347</v>
      </c>
      <c r="P64" s="37">
        <v>26162</v>
      </c>
      <c r="Q64" s="37">
        <v>15327</v>
      </c>
      <c r="R64" s="37">
        <v>2874</v>
      </c>
      <c r="S64" s="37">
        <v>21321</v>
      </c>
      <c r="T64" s="37">
        <v>20554</v>
      </c>
      <c r="U64" s="37">
        <v>23427</v>
      </c>
      <c r="V64" s="37">
        <v>12996</v>
      </c>
      <c r="W64" s="37">
        <v>23675</v>
      </c>
      <c r="X64" s="37">
        <v>53817</v>
      </c>
      <c r="Y64" s="37">
        <v>89696</v>
      </c>
      <c r="Z64" s="37">
        <v>30607</v>
      </c>
      <c r="AA64" s="37">
        <v>12135</v>
      </c>
      <c r="AB64" s="37">
        <v>34998</v>
      </c>
      <c r="AC64" s="37">
        <v>145295</v>
      </c>
      <c r="AD64" s="37">
        <v>107696</v>
      </c>
      <c r="AE64" s="37">
        <v>13634</v>
      </c>
      <c r="AF64" s="37">
        <v>19521</v>
      </c>
      <c r="AG64" s="37">
        <v>0</v>
      </c>
      <c r="AH64" s="37">
        <v>0</v>
      </c>
      <c r="AI64" s="37">
        <v>0</v>
      </c>
      <c r="AJ64" s="30">
        <f t="shared" ref="AJ64:AJ71" si="9">SUM(L64:AI64)</f>
        <v>689596</v>
      </c>
      <c r="AK64" s="30">
        <f t="shared" ref="AK64:AK71" si="10">SUM(C64:AI64)</f>
        <v>689596</v>
      </c>
      <c r="AV64"/>
    </row>
    <row r="65" spans="2:49" ht="13.5" thickTop="1">
      <c r="B65" s="11" t="s">
        <v>53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22234</v>
      </c>
      <c r="M65" s="37">
        <v>2247</v>
      </c>
      <c r="N65" s="37">
        <v>9866</v>
      </c>
      <c r="O65" s="37">
        <v>1119</v>
      </c>
      <c r="P65" s="37">
        <v>24323</v>
      </c>
      <c r="Q65" s="37">
        <v>14336</v>
      </c>
      <c r="R65" s="37">
        <v>2598</v>
      </c>
      <c r="S65" s="37">
        <v>17788</v>
      </c>
      <c r="T65" s="37">
        <v>18458</v>
      </c>
      <c r="U65" s="37">
        <v>23080</v>
      </c>
      <c r="V65" s="37">
        <v>11087</v>
      </c>
      <c r="W65" s="37">
        <v>21528</v>
      </c>
      <c r="X65" s="37">
        <v>49709</v>
      </c>
      <c r="Y65" s="37">
        <v>79989</v>
      </c>
      <c r="Z65" s="37">
        <v>26749</v>
      </c>
      <c r="AA65" s="37">
        <v>11112</v>
      </c>
      <c r="AB65" s="37">
        <v>33276</v>
      </c>
      <c r="AC65" s="37">
        <v>128800</v>
      </c>
      <c r="AD65" s="37">
        <v>99677</v>
      </c>
      <c r="AE65" s="37">
        <v>12355</v>
      </c>
      <c r="AF65" s="37">
        <v>19222</v>
      </c>
      <c r="AG65" s="37">
        <v>0</v>
      </c>
      <c r="AH65" s="37">
        <v>0</v>
      </c>
      <c r="AI65" s="37">
        <v>0</v>
      </c>
      <c r="AJ65" s="30">
        <f t="shared" si="9"/>
        <v>629553</v>
      </c>
      <c r="AK65" s="30">
        <f t="shared" si="10"/>
        <v>629553</v>
      </c>
      <c r="AM65" s="12" t="s">
        <v>35</v>
      </c>
      <c r="AN65" s="17"/>
      <c r="AO65" s="17"/>
      <c r="AP65" s="17"/>
      <c r="AQ65" s="105">
        <f>AJ63</f>
        <v>2961316</v>
      </c>
      <c r="AS65" s="12" t="s">
        <v>36</v>
      </c>
      <c r="AT65" s="17"/>
      <c r="AU65" s="17"/>
      <c r="AV65" s="105">
        <f>AM62</f>
        <v>3017959</v>
      </c>
    </row>
    <row r="66" spans="2:49">
      <c r="B66" s="11" t="s">
        <v>37</v>
      </c>
      <c r="C66" s="28"/>
      <c r="D66" s="29"/>
      <c r="E66" s="29"/>
      <c r="F66" s="29"/>
      <c r="G66" s="29"/>
      <c r="H66" s="29"/>
      <c r="I66" s="29"/>
      <c r="J66" s="29"/>
      <c r="K66" s="29"/>
      <c r="L66" s="28">
        <v>0</v>
      </c>
      <c r="M66" s="37">
        <v>0</v>
      </c>
      <c r="N66" s="37">
        <v>161</v>
      </c>
      <c r="O66" s="37">
        <v>201</v>
      </c>
      <c r="P66" s="37">
        <v>1602</v>
      </c>
      <c r="Q66" s="37">
        <v>976</v>
      </c>
      <c r="R66" s="37">
        <v>263</v>
      </c>
      <c r="S66" s="37">
        <v>2478</v>
      </c>
      <c r="T66" s="37">
        <v>2081</v>
      </c>
      <c r="U66" s="37">
        <v>314</v>
      </c>
      <c r="V66" s="37">
        <v>1871</v>
      </c>
      <c r="W66" s="37">
        <v>1833</v>
      </c>
      <c r="X66" s="37">
        <v>3704</v>
      </c>
      <c r="Y66" s="37">
        <v>8693</v>
      </c>
      <c r="Z66" s="37">
        <v>2860</v>
      </c>
      <c r="AA66" s="37">
        <v>937</v>
      </c>
      <c r="AB66" s="37">
        <v>1616</v>
      </c>
      <c r="AC66" s="37">
        <v>9171</v>
      </c>
      <c r="AD66" s="37">
        <v>7654</v>
      </c>
      <c r="AE66" s="37">
        <v>1041</v>
      </c>
      <c r="AF66" s="37">
        <v>236</v>
      </c>
      <c r="AG66" s="37">
        <v>0</v>
      </c>
      <c r="AH66" s="37">
        <v>0</v>
      </c>
      <c r="AI66" s="37">
        <v>0</v>
      </c>
      <c r="AJ66" s="30">
        <f t="shared" si="9"/>
        <v>47692</v>
      </c>
      <c r="AK66" s="30">
        <f t="shared" si="10"/>
        <v>47692</v>
      </c>
      <c r="AM66" s="18" t="s">
        <v>38</v>
      </c>
      <c r="AN66" s="19"/>
      <c r="AO66" s="19"/>
      <c r="AP66" s="19"/>
      <c r="AQ66" s="81">
        <f>J63</f>
        <v>133301</v>
      </c>
      <c r="AS66" s="18" t="s">
        <v>39</v>
      </c>
      <c r="AT66" s="19"/>
      <c r="AU66" s="19"/>
      <c r="AV66" s="81">
        <f>AS62</f>
        <v>728431</v>
      </c>
    </row>
    <row r="67" spans="2:49" s="20" customFormat="1" ht="11.25" customHeight="1">
      <c r="B67" s="11" t="s">
        <v>40</v>
      </c>
      <c r="C67" s="94"/>
      <c r="D67" s="95"/>
      <c r="E67" s="95"/>
      <c r="F67" s="95"/>
      <c r="G67" s="95"/>
      <c r="H67" s="95"/>
      <c r="I67" s="95"/>
      <c r="J67" s="95"/>
      <c r="K67" s="95"/>
      <c r="L67" s="94">
        <v>0</v>
      </c>
      <c r="M67" s="96">
        <v>0</v>
      </c>
      <c r="N67" s="96">
        <v>6</v>
      </c>
      <c r="O67" s="96">
        <v>27</v>
      </c>
      <c r="P67" s="96">
        <v>237</v>
      </c>
      <c r="Q67" s="96">
        <v>15</v>
      </c>
      <c r="R67" s="96">
        <v>13</v>
      </c>
      <c r="S67" s="96">
        <v>1055</v>
      </c>
      <c r="T67" s="96">
        <v>15</v>
      </c>
      <c r="U67" s="96">
        <v>33</v>
      </c>
      <c r="V67" s="96">
        <v>38</v>
      </c>
      <c r="W67" s="96">
        <v>314</v>
      </c>
      <c r="X67" s="96">
        <v>404</v>
      </c>
      <c r="Y67" s="96">
        <v>1014</v>
      </c>
      <c r="Z67" s="96">
        <v>998</v>
      </c>
      <c r="AA67" s="96">
        <v>86</v>
      </c>
      <c r="AB67" s="96">
        <v>106</v>
      </c>
      <c r="AC67" s="96">
        <v>7324</v>
      </c>
      <c r="AD67" s="96">
        <v>365</v>
      </c>
      <c r="AE67" s="96">
        <v>238</v>
      </c>
      <c r="AF67" s="96">
        <v>63</v>
      </c>
      <c r="AG67" s="96">
        <v>0</v>
      </c>
      <c r="AH67" s="96">
        <v>0</v>
      </c>
      <c r="AI67" s="96">
        <v>0</v>
      </c>
      <c r="AJ67" s="30">
        <f t="shared" si="9"/>
        <v>12351</v>
      </c>
      <c r="AK67" s="30">
        <f t="shared" si="10"/>
        <v>12351</v>
      </c>
      <c r="AL67" s="1"/>
      <c r="AM67" s="18" t="s">
        <v>41</v>
      </c>
      <c r="AN67" s="15"/>
      <c r="AO67" s="15"/>
      <c r="AP67" s="15"/>
      <c r="AQ67" s="82">
        <f>I63</f>
        <v>1792</v>
      </c>
      <c r="AS67" s="18" t="s">
        <v>42</v>
      </c>
      <c r="AT67" s="19"/>
      <c r="AU67" s="19"/>
      <c r="AV67" s="82">
        <f>AT62</f>
        <v>5559</v>
      </c>
      <c r="AW67"/>
    </row>
    <row r="68" spans="2:49">
      <c r="B68" s="11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8">
        <v>5</v>
      </c>
      <c r="M68" s="37">
        <v>0</v>
      </c>
      <c r="N68" s="37">
        <v>295</v>
      </c>
      <c r="O68" s="37">
        <v>68</v>
      </c>
      <c r="P68" s="37">
        <v>5442</v>
      </c>
      <c r="Q68" s="37">
        <v>747</v>
      </c>
      <c r="R68" s="37">
        <v>606</v>
      </c>
      <c r="S68" s="37">
        <v>905</v>
      </c>
      <c r="T68" s="37">
        <v>301</v>
      </c>
      <c r="U68" s="37">
        <v>476</v>
      </c>
      <c r="V68" s="37">
        <v>1048</v>
      </c>
      <c r="W68" s="37">
        <v>2763</v>
      </c>
      <c r="X68" s="37">
        <v>12139</v>
      </c>
      <c r="Y68" s="37">
        <v>7442</v>
      </c>
      <c r="Z68" s="37">
        <v>681</v>
      </c>
      <c r="AA68" s="37">
        <v>1025</v>
      </c>
      <c r="AB68" s="37">
        <v>1529</v>
      </c>
      <c r="AC68" s="37">
        <v>14</v>
      </c>
      <c r="AD68" s="37">
        <v>809</v>
      </c>
      <c r="AE68" s="37">
        <v>259</v>
      </c>
      <c r="AF68" s="37">
        <v>135</v>
      </c>
      <c r="AG68" s="37">
        <v>0</v>
      </c>
      <c r="AH68" s="37">
        <v>0</v>
      </c>
      <c r="AI68" s="37">
        <v>0</v>
      </c>
      <c r="AJ68" s="30">
        <f t="shared" si="9"/>
        <v>36689</v>
      </c>
      <c r="AK68" s="30">
        <f t="shared" si="10"/>
        <v>36689</v>
      </c>
      <c r="AL68" s="1"/>
      <c r="AM68" s="18" t="s">
        <v>44</v>
      </c>
      <c r="AN68" s="19"/>
      <c r="AO68" s="19"/>
      <c r="AP68" s="19"/>
      <c r="AQ68" s="81">
        <f>H63+F63</f>
        <v>255337</v>
      </c>
      <c r="AS68" s="18" t="s">
        <v>45</v>
      </c>
      <c r="AT68" s="19"/>
      <c r="AU68" s="19"/>
      <c r="AV68" s="81">
        <f>AL62</f>
        <v>682651</v>
      </c>
    </row>
    <row r="69" spans="2:49">
      <c r="B69" s="11" t="s">
        <v>46</v>
      </c>
      <c r="C69" s="28"/>
      <c r="D69" s="29"/>
      <c r="E69" s="29"/>
      <c r="F69" s="29"/>
      <c r="G69" s="29"/>
      <c r="H69" s="29"/>
      <c r="I69" s="29"/>
      <c r="J69" s="29"/>
      <c r="K69" s="29"/>
      <c r="L69" s="2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0">
        <f t="shared" si="9"/>
        <v>0</v>
      </c>
      <c r="AK69" s="30">
        <f t="shared" si="10"/>
        <v>0</v>
      </c>
      <c r="AL69" s="1"/>
      <c r="AM69" s="18" t="s">
        <v>47</v>
      </c>
      <c r="AN69" s="19"/>
      <c r="AO69" s="19"/>
      <c r="AP69" s="19"/>
      <c r="AQ69" s="81">
        <f>G63</f>
        <v>-530</v>
      </c>
      <c r="AS69" s="18" t="s">
        <v>48</v>
      </c>
      <c r="AT69" s="19"/>
      <c r="AU69" s="19"/>
      <c r="AV69" s="81">
        <f>AL32</f>
        <v>1083384</v>
      </c>
    </row>
    <row r="70" spans="2:49" ht="13.5" thickBot="1">
      <c r="B70" s="11" t="s">
        <v>49</v>
      </c>
      <c r="C70" s="97"/>
      <c r="D70" s="98"/>
      <c r="E70" s="98"/>
      <c r="F70" s="98"/>
      <c r="G70" s="98"/>
      <c r="H70" s="98"/>
      <c r="I70" s="98"/>
      <c r="J70" s="98"/>
      <c r="K70" s="98"/>
      <c r="L70" s="97">
        <v>547757</v>
      </c>
      <c r="M70" s="99">
        <v>119758</v>
      </c>
      <c r="N70" s="99">
        <v>94177</v>
      </c>
      <c r="O70" s="99">
        <v>21993</v>
      </c>
      <c r="P70" s="99">
        <v>250167</v>
      </c>
      <c r="Q70" s="99">
        <v>36125</v>
      </c>
      <c r="R70" s="99">
        <v>3358</v>
      </c>
      <c r="S70" s="99">
        <v>21586</v>
      </c>
      <c r="T70" s="99">
        <v>20397</v>
      </c>
      <c r="U70" s="99">
        <v>34104</v>
      </c>
      <c r="V70" s="99">
        <v>811</v>
      </c>
      <c r="W70" s="99">
        <v>190689</v>
      </c>
      <c r="X70" s="99">
        <v>201199</v>
      </c>
      <c r="Y70" s="99">
        <v>175254</v>
      </c>
      <c r="Z70" s="99">
        <v>65663</v>
      </c>
      <c r="AA70" s="99">
        <v>106889</v>
      </c>
      <c r="AB70" s="99">
        <v>207115</v>
      </c>
      <c r="AC70" s="99">
        <v>110776</v>
      </c>
      <c r="AD70" s="99">
        <v>49417</v>
      </c>
      <c r="AE70" s="99">
        <v>15109</v>
      </c>
      <c r="AF70" s="99">
        <v>11637</v>
      </c>
      <c r="AG70" s="99">
        <v>-48950</v>
      </c>
      <c r="AH70" s="99">
        <v>0</v>
      </c>
      <c r="AI70" s="99">
        <v>0</v>
      </c>
      <c r="AJ70" s="100">
        <f t="shared" si="9"/>
        <v>2235031</v>
      </c>
      <c r="AK70" s="100">
        <f t="shared" si="10"/>
        <v>2235031</v>
      </c>
      <c r="AL70" s="1"/>
      <c r="AM70" s="18"/>
      <c r="AN70" s="19"/>
      <c r="AO70" s="19"/>
      <c r="AP70" s="19"/>
      <c r="AQ70" s="81"/>
      <c r="AS70" s="18"/>
      <c r="AT70" s="19"/>
      <c r="AU70" s="19"/>
      <c r="AV70" s="81"/>
    </row>
    <row r="71" spans="2:49" ht="14.25" thickTop="1" thickBot="1">
      <c r="B71" s="57" t="s">
        <v>50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>
        <v>1333647</v>
      </c>
      <c r="M71" s="103">
        <v>112131</v>
      </c>
      <c r="N71" s="103">
        <v>106743</v>
      </c>
      <c r="O71" s="103">
        <v>2243</v>
      </c>
      <c r="P71" s="103">
        <v>206533</v>
      </c>
      <c r="Q71" s="103">
        <v>102801</v>
      </c>
      <c r="R71" s="103">
        <v>13426</v>
      </c>
      <c r="S71" s="103">
        <v>5164</v>
      </c>
      <c r="T71" s="103">
        <v>37795</v>
      </c>
      <c r="U71" s="103">
        <v>313725</v>
      </c>
      <c r="V71" s="103">
        <v>4922</v>
      </c>
      <c r="W71" s="103">
        <v>235133</v>
      </c>
      <c r="X71" s="103">
        <v>1017373</v>
      </c>
      <c r="Y71" s="103">
        <v>221222</v>
      </c>
      <c r="Z71" s="103">
        <v>24030</v>
      </c>
      <c r="AA71" s="103">
        <v>174711</v>
      </c>
      <c r="AB71" s="103">
        <v>240702</v>
      </c>
      <c r="AC71" s="103">
        <v>48862</v>
      </c>
      <c r="AD71" s="103">
        <v>49376</v>
      </c>
      <c r="AE71" s="103">
        <v>18353</v>
      </c>
      <c r="AF71" s="103">
        <v>334801</v>
      </c>
      <c r="AG71" s="103">
        <v>0</v>
      </c>
      <c r="AH71" s="103">
        <v>0</v>
      </c>
      <c r="AI71" s="103">
        <v>0</v>
      </c>
      <c r="AJ71" s="104">
        <f t="shared" si="9"/>
        <v>4603693</v>
      </c>
      <c r="AK71" s="83">
        <f t="shared" si="10"/>
        <v>4603693</v>
      </c>
      <c r="AL71" s="1"/>
      <c r="AM71" s="41" t="s">
        <v>51</v>
      </c>
      <c r="AN71" s="26"/>
      <c r="AO71" s="26"/>
      <c r="AP71" s="26"/>
      <c r="AQ71" s="83">
        <f>AQ65+AQ66+AQ67+AQ68+AQ69</f>
        <v>3351216</v>
      </c>
      <c r="AS71" s="41" t="s">
        <v>51</v>
      </c>
      <c r="AT71" s="26"/>
      <c r="AU71" s="26"/>
      <c r="AV71" s="83">
        <f>AV65+AV66+AV67+AV68-AV69</f>
        <v>3351216</v>
      </c>
    </row>
    <row r="72" spans="2:49" ht="13.5" thickTop="1"/>
    <row r="73" spans="2:49" ht="13.5" thickBot="1"/>
    <row r="74" spans="2:49" ht="14.25" thickTop="1" thickBot="1">
      <c r="AQ74" s="83"/>
    </row>
    <row r="75" spans="2:49" ht="13.5" thickTop="1">
      <c r="AQ75" s="107"/>
    </row>
  </sheetData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W72"/>
  <sheetViews>
    <sheetView topLeftCell="AG45" workbookViewId="0">
      <selection activeCell="AW68" sqref="AW68"/>
    </sheetView>
  </sheetViews>
  <sheetFormatPr baseColWidth="10" defaultColWidth="11.42578125" defaultRowHeight="12.75"/>
  <cols>
    <col min="1" max="1" width="9.140625" customWidth="1"/>
    <col min="2" max="2" width="37.7109375" customWidth="1"/>
    <col min="3" max="3" width="10.85546875" customWidth="1"/>
    <col min="4" max="10" width="9.7109375" customWidth="1"/>
    <col min="11" max="11" width="13.7109375" customWidth="1"/>
    <col min="12" max="35" width="12.7109375" customWidth="1"/>
    <col min="36" max="37" width="12.7109375" style="1" customWidth="1"/>
    <col min="38" max="46" width="9.7109375" customWidth="1"/>
    <col min="47" max="47" width="14.7109375" customWidth="1"/>
    <col min="48" max="48" width="9.7109375" style="25" customWidth="1"/>
    <col min="257" max="257" width="9.140625" customWidth="1"/>
    <col min="258" max="258" width="37.7109375" customWidth="1"/>
    <col min="259" max="259" width="10.85546875" customWidth="1"/>
    <col min="260" max="266" width="9.7109375" customWidth="1"/>
    <col min="267" max="267" width="13.7109375" customWidth="1"/>
    <col min="268" max="293" width="12.7109375" customWidth="1"/>
    <col min="294" max="302" width="9.7109375" customWidth="1"/>
    <col min="303" max="303" width="14.7109375" customWidth="1"/>
    <col min="304" max="304" width="9.7109375" customWidth="1"/>
    <col min="513" max="513" width="9.140625" customWidth="1"/>
    <col min="514" max="514" width="37.7109375" customWidth="1"/>
    <col min="515" max="515" width="10.85546875" customWidth="1"/>
    <col min="516" max="522" width="9.7109375" customWidth="1"/>
    <col min="523" max="523" width="13.7109375" customWidth="1"/>
    <col min="524" max="549" width="12.7109375" customWidth="1"/>
    <col min="550" max="558" width="9.7109375" customWidth="1"/>
    <col min="559" max="559" width="14.7109375" customWidth="1"/>
    <col min="560" max="560" width="9.7109375" customWidth="1"/>
    <col min="769" max="769" width="9.140625" customWidth="1"/>
    <col min="770" max="770" width="37.7109375" customWidth="1"/>
    <col min="771" max="771" width="10.85546875" customWidth="1"/>
    <col min="772" max="778" width="9.7109375" customWidth="1"/>
    <col min="779" max="779" width="13.7109375" customWidth="1"/>
    <col min="780" max="805" width="12.7109375" customWidth="1"/>
    <col min="806" max="814" width="9.7109375" customWidth="1"/>
    <col min="815" max="815" width="14.7109375" customWidth="1"/>
    <col min="816" max="816" width="9.7109375" customWidth="1"/>
    <col min="1025" max="1025" width="9.140625" customWidth="1"/>
    <col min="1026" max="1026" width="37.7109375" customWidth="1"/>
    <col min="1027" max="1027" width="10.85546875" customWidth="1"/>
    <col min="1028" max="1034" width="9.7109375" customWidth="1"/>
    <col min="1035" max="1035" width="13.7109375" customWidth="1"/>
    <col min="1036" max="1061" width="12.7109375" customWidth="1"/>
    <col min="1062" max="1070" width="9.7109375" customWidth="1"/>
    <col min="1071" max="1071" width="14.7109375" customWidth="1"/>
    <col min="1072" max="1072" width="9.7109375" customWidth="1"/>
    <col min="1281" max="1281" width="9.140625" customWidth="1"/>
    <col min="1282" max="1282" width="37.7109375" customWidth="1"/>
    <col min="1283" max="1283" width="10.85546875" customWidth="1"/>
    <col min="1284" max="1290" width="9.7109375" customWidth="1"/>
    <col min="1291" max="1291" width="13.7109375" customWidth="1"/>
    <col min="1292" max="1317" width="12.7109375" customWidth="1"/>
    <col min="1318" max="1326" width="9.7109375" customWidth="1"/>
    <col min="1327" max="1327" width="14.7109375" customWidth="1"/>
    <col min="1328" max="1328" width="9.7109375" customWidth="1"/>
    <col min="1537" max="1537" width="9.140625" customWidth="1"/>
    <col min="1538" max="1538" width="37.7109375" customWidth="1"/>
    <col min="1539" max="1539" width="10.85546875" customWidth="1"/>
    <col min="1540" max="1546" width="9.7109375" customWidth="1"/>
    <col min="1547" max="1547" width="13.7109375" customWidth="1"/>
    <col min="1548" max="1573" width="12.7109375" customWidth="1"/>
    <col min="1574" max="1582" width="9.7109375" customWidth="1"/>
    <col min="1583" max="1583" width="14.7109375" customWidth="1"/>
    <col min="1584" max="1584" width="9.7109375" customWidth="1"/>
    <col min="1793" max="1793" width="9.140625" customWidth="1"/>
    <col min="1794" max="1794" width="37.7109375" customWidth="1"/>
    <col min="1795" max="1795" width="10.85546875" customWidth="1"/>
    <col min="1796" max="1802" width="9.7109375" customWidth="1"/>
    <col min="1803" max="1803" width="13.7109375" customWidth="1"/>
    <col min="1804" max="1829" width="12.7109375" customWidth="1"/>
    <col min="1830" max="1838" width="9.7109375" customWidth="1"/>
    <col min="1839" max="1839" width="14.7109375" customWidth="1"/>
    <col min="1840" max="1840" width="9.7109375" customWidth="1"/>
    <col min="2049" max="2049" width="9.140625" customWidth="1"/>
    <col min="2050" max="2050" width="37.7109375" customWidth="1"/>
    <col min="2051" max="2051" width="10.85546875" customWidth="1"/>
    <col min="2052" max="2058" width="9.7109375" customWidth="1"/>
    <col min="2059" max="2059" width="13.7109375" customWidth="1"/>
    <col min="2060" max="2085" width="12.7109375" customWidth="1"/>
    <col min="2086" max="2094" width="9.7109375" customWidth="1"/>
    <col min="2095" max="2095" width="14.7109375" customWidth="1"/>
    <col min="2096" max="2096" width="9.7109375" customWidth="1"/>
    <col min="2305" max="2305" width="9.140625" customWidth="1"/>
    <col min="2306" max="2306" width="37.7109375" customWidth="1"/>
    <col min="2307" max="2307" width="10.85546875" customWidth="1"/>
    <col min="2308" max="2314" width="9.7109375" customWidth="1"/>
    <col min="2315" max="2315" width="13.7109375" customWidth="1"/>
    <col min="2316" max="2341" width="12.7109375" customWidth="1"/>
    <col min="2342" max="2350" width="9.7109375" customWidth="1"/>
    <col min="2351" max="2351" width="14.7109375" customWidth="1"/>
    <col min="2352" max="2352" width="9.7109375" customWidth="1"/>
    <col min="2561" max="2561" width="9.140625" customWidth="1"/>
    <col min="2562" max="2562" width="37.7109375" customWidth="1"/>
    <col min="2563" max="2563" width="10.85546875" customWidth="1"/>
    <col min="2564" max="2570" width="9.7109375" customWidth="1"/>
    <col min="2571" max="2571" width="13.7109375" customWidth="1"/>
    <col min="2572" max="2597" width="12.7109375" customWidth="1"/>
    <col min="2598" max="2606" width="9.7109375" customWidth="1"/>
    <col min="2607" max="2607" width="14.7109375" customWidth="1"/>
    <col min="2608" max="2608" width="9.7109375" customWidth="1"/>
    <col min="2817" max="2817" width="9.140625" customWidth="1"/>
    <col min="2818" max="2818" width="37.7109375" customWidth="1"/>
    <col min="2819" max="2819" width="10.85546875" customWidth="1"/>
    <col min="2820" max="2826" width="9.7109375" customWidth="1"/>
    <col min="2827" max="2827" width="13.7109375" customWidth="1"/>
    <col min="2828" max="2853" width="12.7109375" customWidth="1"/>
    <col min="2854" max="2862" width="9.7109375" customWidth="1"/>
    <col min="2863" max="2863" width="14.7109375" customWidth="1"/>
    <col min="2864" max="2864" width="9.7109375" customWidth="1"/>
    <col min="3073" max="3073" width="9.140625" customWidth="1"/>
    <col min="3074" max="3074" width="37.7109375" customWidth="1"/>
    <col min="3075" max="3075" width="10.85546875" customWidth="1"/>
    <col min="3076" max="3082" width="9.7109375" customWidth="1"/>
    <col min="3083" max="3083" width="13.7109375" customWidth="1"/>
    <col min="3084" max="3109" width="12.7109375" customWidth="1"/>
    <col min="3110" max="3118" width="9.7109375" customWidth="1"/>
    <col min="3119" max="3119" width="14.7109375" customWidth="1"/>
    <col min="3120" max="3120" width="9.7109375" customWidth="1"/>
    <col min="3329" max="3329" width="9.140625" customWidth="1"/>
    <col min="3330" max="3330" width="37.7109375" customWidth="1"/>
    <col min="3331" max="3331" width="10.85546875" customWidth="1"/>
    <col min="3332" max="3338" width="9.7109375" customWidth="1"/>
    <col min="3339" max="3339" width="13.7109375" customWidth="1"/>
    <col min="3340" max="3365" width="12.7109375" customWidth="1"/>
    <col min="3366" max="3374" width="9.7109375" customWidth="1"/>
    <col min="3375" max="3375" width="14.7109375" customWidth="1"/>
    <col min="3376" max="3376" width="9.7109375" customWidth="1"/>
    <col min="3585" max="3585" width="9.140625" customWidth="1"/>
    <col min="3586" max="3586" width="37.7109375" customWidth="1"/>
    <col min="3587" max="3587" width="10.85546875" customWidth="1"/>
    <col min="3588" max="3594" width="9.7109375" customWidth="1"/>
    <col min="3595" max="3595" width="13.7109375" customWidth="1"/>
    <col min="3596" max="3621" width="12.7109375" customWidth="1"/>
    <col min="3622" max="3630" width="9.7109375" customWidth="1"/>
    <col min="3631" max="3631" width="14.7109375" customWidth="1"/>
    <col min="3632" max="3632" width="9.7109375" customWidth="1"/>
    <col min="3841" max="3841" width="9.140625" customWidth="1"/>
    <col min="3842" max="3842" width="37.7109375" customWidth="1"/>
    <col min="3843" max="3843" width="10.85546875" customWidth="1"/>
    <col min="3844" max="3850" width="9.7109375" customWidth="1"/>
    <col min="3851" max="3851" width="13.7109375" customWidth="1"/>
    <col min="3852" max="3877" width="12.7109375" customWidth="1"/>
    <col min="3878" max="3886" width="9.7109375" customWidth="1"/>
    <col min="3887" max="3887" width="14.7109375" customWidth="1"/>
    <col min="3888" max="3888" width="9.7109375" customWidth="1"/>
    <col min="4097" max="4097" width="9.140625" customWidth="1"/>
    <col min="4098" max="4098" width="37.7109375" customWidth="1"/>
    <col min="4099" max="4099" width="10.85546875" customWidth="1"/>
    <col min="4100" max="4106" width="9.7109375" customWidth="1"/>
    <col min="4107" max="4107" width="13.7109375" customWidth="1"/>
    <col min="4108" max="4133" width="12.7109375" customWidth="1"/>
    <col min="4134" max="4142" width="9.7109375" customWidth="1"/>
    <col min="4143" max="4143" width="14.7109375" customWidth="1"/>
    <col min="4144" max="4144" width="9.7109375" customWidth="1"/>
    <col min="4353" max="4353" width="9.140625" customWidth="1"/>
    <col min="4354" max="4354" width="37.7109375" customWidth="1"/>
    <col min="4355" max="4355" width="10.85546875" customWidth="1"/>
    <col min="4356" max="4362" width="9.7109375" customWidth="1"/>
    <col min="4363" max="4363" width="13.7109375" customWidth="1"/>
    <col min="4364" max="4389" width="12.7109375" customWidth="1"/>
    <col min="4390" max="4398" width="9.7109375" customWidth="1"/>
    <col min="4399" max="4399" width="14.7109375" customWidth="1"/>
    <col min="4400" max="4400" width="9.7109375" customWidth="1"/>
    <col min="4609" max="4609" width="9.140625" customWidth="1"/>
    <col min="4610" max="4610" width="37.7109375" customWidth="1"/>
    <col min="4611" max="4611" width="10.85546875" customWidth="1"/>
    <col min="4612" max="4618" width="9.7109375" customWidth="1"/>
    <col min="4619" max="4619" width="13.7109375" customWidth="1"/>
    <col min="4620" max="4645" width="12.7109375" customWidth="1"/>
    <col min="4646" max="4654" width="9.7109375" customWidth="1"/>
    <col min="4655" max="4655" width="14.7109375" customWidth="1"/>
    <col min="4656" max="4656" width="9.7109375" customWidth="1"/>
    <col min="4865" max="4865" width="9.140625" customWidth="1"/>
    <col min="4866" max="4866" width="37.7109375" customWidth="1"/>
    <col min="4867" max="4867" width="10.85546875" customWidth="1"/>
    <col min="4868" max="4874" width="9.7109375" customWidth="1"/>
    <col min="4875" max="4875" width="13.7109375" customWidth="1"/>
    <col min="4876" max="4901" width="12.7109375" customWidth="1"/>
    <col min="4902" max="4910" width="9.7109375" customWidth="1"/>
    <col min="4911" max="4911" width="14.7109375" customWidth="1"/>
    <col min="4912" max="4912" width="9.7109375" customWidth="1"/>
    <col min="5121" max="5121" width="9.140625" customWidth="1"/>
    <col min="5122" max="5122" width="37.7109375" customWidth="1"/>
    <col min="5123" max="5123" width="10.85546875" customWidth="1"/>
    <col min="5124" max="5130" width="9.7109375" customWidth="1"/>
    <col min="5131" max="5131" width="13.7109375" customWidth="1"/>
    <col min="5132" max="5157" width="12.7109375" customWidth="1"/>
    <col min="5158" max="5166" width="9.7109375" customWidth="1"/>
    <col min="5167" max="5167" width="14.7109375" customWidth="1"/>
    <col min="5168" max="5168" width="9.7109375" customWidth="1"/>
    <col min="5377" max="5377" width="9.140625" customWidth="1"/>
    <col min="5378" max="5378" width="37.7109375" customWidth="1"/>
    <col min="5379" max="5379" width="10.85546875" customWidth="1"/>
    <col min="5380" max="5386" width="9.7109375" customWidth="1"/>
    <col min="5387" max="5387" width="13.7109375" customWidth="1"/>
    <col min="5388" max="5413" width="12.7109375" customWidth="1"/>
    <col min="5414" max="5422" width="9.7109375" customWidth="1"/>
    <col min="5423" max="5423" width="14.7109375" customWidth="1"/>
    <col min="5424" max="5424" width="9.7109375" customWidth="1"/>
    <col min="5633" max="5633" width="9.140625" customWidth="1"/>
    <col min="5634" max="5634" width="37.7109375" customWidth="1"/>
    <col min="5635" max="5635" width="10.85546875" customWidth="1"/>
    <col min="5636" max="5642" width="9.7109375" customWidth="1"/>
    <col min="5643" max="5643" width="13.7109375" customWidth="1"/>
    <col min="5644" max="5669" width="12.7109375" customWidth="1"/>
    <col min="5670" max="5678" width="9.7109375" customWidth="1"/>
    <col min="5679" max="5679" width="14.7109375" customWidth="1"/>
    <col min="5680" max="5680" width="9.7109375" customWidth="1"/>
    <col min="5889" max="5889" width="9.140625" customWidth="1"/>
    <col min="5890" max="5890" width="37.7109375" customWidth="1"/>
    <col min="5891" max="5891" width="10.85546875" customWidth="1"/>
    <col min="5892" max="5898" width="9.7109375" customWidth="1"/>
    <col min="5899" max="5899" width="13.7109375" customWidth="1"/>
    <col min="5900" max="5925" width="12.7109375" customWidth="1"/>
    <col min="5926" max="5934" width="9.7109375" customWidth="1"/>
    <col min="5935" max="5935" width="14.7109375" customWidth="1"/>
    <col min="5936" max="5936" width="9.7109375" customWidth="1"/>
    <col min="6145" max="6145" width="9.140625" customWidth="1"/>
    <col min="6146" max="6146" width="37.7109375" customWidth="1"/>
    <col min="6147" max="6147" width="10.85546875" customWidth="1"/>
    <col min="6148" max="6154" width="9.7109375" customWidth="1"/>
    <col min="6155" max="6155" width="13.7109375" customWidth="1"/>
    <col min="6156" max="6181" width="12.7109375" customWidth="1"/>
    <col min="6182" max="6190" width="9.7109375" customWidth="1"/>
    <col min="6191" max="6191" width="14.7109375" customWidth="1"/>
    <col min="6192" max="6192" width="9.7109375" customWidth="1"/>
    <col min="6401" max="6401" width="9.140625" customWidth="1"/>
    <col min="6402" max="6402" width="37.7109375" customWidth="1"/>
    <col min="6403" max="6403" width="10.85546875" customWidth="1"/>
    <col min="6404" max="6410" width="9.7109375" customWidth="1"/>
    <col min="6411" max="6411" width="13.7109375" customWidth="1"/>
    <col min="6412" max="6437" width="12.7109375" customWidth="1"/>
    <col min="6438" max="6446" width="9.7109375" customWidth="1"/>
    <col min="6447" max="6447" width="14.7109375" customWidth="1"/>
    <col min="6448" max="6448" width="9.7109375" customWidth="1"/>
    <col min="6657" max="6657" width="9.140625" customWidth="1"/>
    <col min="6658" max="6658" width="37.7109375" customWidth="1"/>
    <col min="6659" max="6659" width="10.85546875" customWidth="1"/>
    <col min="6660" max="6666" width="9.7109375" customWidth="1"/>
    <col min="6667" max="6667" width="13.7109375" customWidth="1"/>
    <col min="6668" max="6693" width="12.7109375" customWidth="1"/>
    <col min="6694" max="6702" width="9.7109375" customWidth="1"/>
    <col min="6703" max="6703" width="14.7109375" customWidth="1"/>
    <col min="6704" max="6704" width="9.7109375" customWidth="1"/>
    <col min="6913" max="6913" width="9.140625" customWidth="1"/>
    <col min="6914" max="6914" width="37.7109375" customWidth="1"/>
    <col min="6915" max="6915" width="10.85546875" customWidth="1"/>
    <col min="6916" max="6922" width="9.7109375" customWidth="1"/>
    <col min="6923" max="6923" width="13.7109375" customWidth="1"/>
    <col min="6924" max="6949" width="12.7109375" customWidth="1"/>
    <col min="6950" max="6958" width="9.7109375" customWidth="1"/>
    <col min="6959" max="6959" width="14.7109375" customWidth="1"/>
    <col min="6960" max="6960" width="9.7109375" customWidth="1"/>
    <col min="7169" max="7169" width="9.140625" customWidth="1"/>
    <col min="7170" max="7170" width="37.7109375" customWidth="1"/>
    <col min="7171" max="7171" width="10.85546875" customWidth="1"/>
    <col min="7172" max="7178" width="9.7109375" customWidth="1"/>
    <col min="7179" max="7179" width="13.7109375" customWidth="1"/>
    <col min="7180" max="7205" width="12.7109375" customWidth="1"/>
    <col min="7206" max="7214" width="9.7109375" customWidth="1"/>
    <col min="7215" max="7215" width="14.7109375" customWidth="1"/>
    <col min="7216" max="7216" width="9.7109375" customWidth="1"/>
    <col min="7425" max="7425" width="9.140625" customWidth="1"/>
    <col min="7426" max="7426" width="37.7109375" customWidth="1"/>
    <col min="7427" max="7427" width="10.85546875" customWidth="1"/>
    <col min="7428" max="7434" width="9.7109375" customWidth="1"/>
    <col min="7435" max="7435" width="13.7109375" customWidth="1"/>
    <col min="7436" max="7461" width="12.7109375" customWidth="1"/>
    <col min="7462" max="7470" width="9.7109375" customWidth="1"/>
    <col min="7471" max="7471" width="14.7109375" customWidth="1"/>
    <col min="7472" max="7472" width="9.7109375" customWidth="1"/>
    <col min="7681" max="7681" width="9.140625" customWidth="1"/>
    <col min="7682" max="7682" width="37.7109375" customWidth="1"/>
    <col min="7683" max="7683" width="10.85546875" customWidth="1"/>
    <col min="7684" max="7690" width="9.7109375" customWidth="1"/>
    <col min="7691" max="7691" width="13.7109375" customWidth="1"/>
    <col min="7692" max="7717" width="12.7109375" customWidth="1"/>
    <col min="7718" max="7726" width="9.7109375" customWidth="1"/>
    <col min="7727" max="7727" width="14.7109375" customWidth="1"/>
    <col min="7728" max="7728" width="9.7109375" customWidth="1"/>
    <col min="7937" max="7937" width="9.140625" customWidth="1"/>
    <col min="7938" max="7938" width="37.7109375" customWidth="1"/>
    <col min="7939" max="7939" width="10.85546875" customWidth="1"/>
    <col min="7940" max="7946" width="9.7109375" customWidth="1"/>
    <col min="7947" max="7947" width="13.7109375" customWidth="1"/>
    <col min="7948" max="7973" width="12.7109375" customWidth="1"/>
    <col min="7974" max="7982" width="9.7109375" customWidth="1"/>
    <col min="7983" max="7983" width="14.7109375" customWidth="1"/>
    <col min="7984" max="7984" width="9.7109375" customWidth="1"/>
    <col min="8193" max="8193" width="9.140625" customWidth="1"/>
    <col min="8194" max="8194" width="37.7109375" customWidth="1"/>
    <col min="8195" max="8195" width="10.85546875" customWidth="1"/>
    <col min="8196" max="8202" width="9.7109375" customWidth="1"/>
    <col min="8203" max="8203" width="13.7109375" customWidth="1"/>
    <col min="8204" max="8229" width="12.7109375" customWidth="1"/>
    <col min="8230" max="8238" width="9.7109375" customWidth="1"/>
    <col min="8239" max="8239" width="14.7109375" customWidth="1"/>
    <col min="8240" max="8240" width="9.7109375" customWidth="1"/>
    <col min="8449" max="8449" width="9.140625" customWidth="1"/>
    <col min="8450" max="8450" width="37.7109375" customWidth="1"/>
    <col min="8451" max="8451" width="10.85546875" customWidth="1"/>
    <col min="8452" max="8458" width="9.7109375" customWidth="1"/>
    <col min="8459" max="8459" width="13.7109375" customWidth="1"/>
    <col min="8460" max="8485" width="12.7109375" customWidth="1"/>
    <col min="8486" max="8494" width="9.7109375" customWidth="1"/>
    <col min="8495" max="8495" width="14.7109375" customWidth="1"/>
    <col min="8496" max="8496" width="9.7109375" customWidth="1"/>
    <col min="8705" max="8705" width="9.140625" customWidth="1"/>
    <col min="8706" max="8706" width="37.7109375" customWidth="1"/>
    <col min="8707" max="8707" width="10.85546875" customWidth="1"/>
    <col min="8708" max="8714" width="9.7109375" customWidth="1"/>
    <col min="8715" max="8715" width="13.7109375" customWidth="1"/>
    <col min="8716" max="8741" width="12.7109375" customWidth="1"/>
    <col min="8742" max="8750" width="9.7109375" customWidth="1"/>
    <col min="8751" max="8751" width="14.7109375" customWidth="1"/>
    <col min="8752" max="8752" width="9.7109375" customWidth="1"/>
    <col min="8961" max="8961" width="9.140625" customWidth="1"/>
    <col min="8962" max="8962" width="37.7109375" customWidth="1"/>
    <col min="8963" max="8963" width="10.85546875" customWidth="1"/>
    <col min="8964" max="8970" width="9.7109375" customWidth="1"/>
    <col min="8971" max="8971" width="13.7109375" customWidth="1"/>
    <col min="8972" max="8997" width="12.7109375" customWidth="1"/>
    <col min="8998" max="9006" width="9.7109375" customWidth="1"/>
    <col min="9007" max="9007" width="14.7109375" customWidth="1"/>
    <col min="9008" max="9008" width="9.7109375" customWidth="1"/>
    <col min="9217" max="9217" width="9.140625" customWidth="1"/>
    <col min="9218" max="9218" width="37.7109375" customWidth="1"/>
    <col min="9219" max="9219" width="10.85546875" customWidth="1"/>
    <col min="9220" max="9226" width="9.7109375" customWidth="1"/>
    <col min="9227" max="9227" width="13.7109375" customWidth="1"/>
    <col min="9228" max="9253" width="12.7109375" customWidth="1"/>
    <col min="9254" max="9262" width="9.7109375" customWidth="1"/>
    <col min="9263" max="9263" width="14.7109375" customWidth="1"/>
    <col min="9264" max="9264" width="9.7109375" customWidth="1"/>
    <col min="9473" max="9473" width="9.140625" customWidth="1"/>
    <col min="9474" max="9474" width="37.7109375" customWidth="1"/>
    <col min="9475" max="9475" width="10.85546875" customWidth="1"/>
    <col min="9476" max="9482" width="9.7109375" customWidth="1"/>
    <col min="9483" max="9483" width="13.7109375" customWidth="1"/>
    <col min="9484" max="9509" width="12.7109375" customWidth="1"/>
    <col min="9510" max="9518" width="9.7109375" customWidth="1"/>
    <col min="9519" max="9519" width="14.7109375" customWidth="1"/>
    <col min="9520" max="9520" width="9.7109375" customWidth="1"/>
    <col min="9729" max="9729" width="9.140625" customWidth="1"/>
    <col min="9730" max="9730" width="37.7109375" customWidth="1"/>
    <col min="9731" max="9731" width="10.85546875" customWidth="1"/>
    <col min="9732" max="9738" width="9.7109375" customWidth="1"/>
    <col min="9739" max="9739" width="13.7109375" customWidth="1"/>
    <col min="9740" max="9765" width="12.7109375" customWidth="1"/>
    <col min="9766" max="9774" width="9.7109375" customWidth="1"/>
    <col min="9775" max="9775" width="14.7109375" customWidth="1"/>
    <col min="9776" max="9776" width="9.7109375" customWidth="1"/>
    <col min="9985" max="9985" width="9.140625" customWidth="1"/>
    <col min="9986" max="9986" width="37.7109375" customWidth="1"/>
    <col min="9987" max="9987" width="10.85546875" customWidth="1"/>
    <col min="9988" max="9994" width="9.7109375" customWidth="1"/>
    <col min="9995" max="9995" width="13.7109375" customWidth="1"/>
    <col min="9996" max="10021" width="12.7109375" customWidth="1"/>
    <col min="10022" max="10030" width="9.7109375" customWidth="1"/>
    <col min="10031" max="10031" width="14.7109375" customWidth="1"/>
    <col min="10032" max="10032" width="9.7109375" customWidth="1"/>
    <col min="10241" max="10241" width="9.140625" customWidth="1"/>
    <col min="10242" max="10242" width="37.7109375" customWidth="1"/>
    <col min="10243" max="10243" width="10.85546875" customWidth="1"/>
    <col min="10244" max="10250" width="9.7109375" customWidth="1"/>
    <col min="10251" max="10251" width="13.7109375" customWidth="1"/>
    <col min="10252" max="10277" width="12.7109375" customWidth="1"/>
    <col min="10278" max="10286" width="9.7109375" customWidth="1"/>
    <col min="10287" max="10287" width="14.7109375" customWidth="1"/>
    <col min="10288" max="10288" width="9.7109375" customWidth="1"/>
    <col min="10497" max="10497" width="9.140625" customWidth="1"/>
    <col min="10498" max="10498" width="37.7109375" customWidth="1"/>
    <col min="10499" max="10499" width="10.85546875" customWidth="1"/>
    <col min="10500" max="10506" width="9.7109375" customWidth="1"/>
    <col min="10507" max="10507" width="13.7109375" customWidth="1"/>
    <col min="10508" max="10533" width="12.7109375" customWidth="1"/>
    <col min="10534" max="10542" width="9.7109375" customWidth="1"/>
    <col min="10543" max="10543" width="14.7109375" customWidth="1"/>
    <col min="10544" max="10544" width="9.7109375" customWidth="1"/>
    <col min="10753" max="10753" width="9.140625" customWidth="1"/>
    <col min="10754" max="10754" width="37.7109375" customWidth="1"/>
    <col min="10755" max="10755" width="10.85546875" customWidth="1"/>
    <col min="10756" max="10762" width="9.7109375" customWidth="1"/>
    <col min="10763" max="10763" width="13.7109375" customWidth="1"/>
    <col min="10764" max="10789" width="12.7109375" customWidth="1"/>
    <col min="10790" max="10798" width="9.7109375" customWidth="1"/>
    <col min="10799" max="10799" width="14.7109375" customWidth="1"/>
    <col min="10800" max="10800" width="9.7109375" customWidth="1"/>
    <col min="11009" max="11009" width="9.140625" customWidth="1"/>
    <col min="11010" max="11010" width="37.7109375" customWidth="1"/>
    <col min="11011" max="11011" width="10.85546875" customWidth="1"/>
    <col min="11012" max="11018" width="9.7109375" customWidth="1"/>
    <col min="11019" max="11019" width="13.7109375" customWidth="1"/>
    <col min="11020" max="11045" width="12.7109375" customWidth="1"/>
    <col min="11046" max="11054" width="9.7109375" customWidth="1"/>
    <col min="11055" max="11055" width="14.7109375" customWidth="1"/>
    <col min="11056" max="11056" width="9.7109375" customWidth="1"/>
    <col min="11265" max="11265" width="9.140625" customWidth="1"/>
    <col min="11266" max="11266" width="37.7109375" customWidth="1"/>
    <col min="11267" max="11267" width="10.85546875" customWidth="1"/>
    <col min="11268" max="11274" width="9.7109375" customWidth="1"/>
    <col min="11275" max="11275" width="13.7109375" customWidth="1"/>
    <col min="11276" max="11301" width="12.7109375" customWidth="1"/>
    <col min="11302" max="11310" width="9.7109375" customWidth="1"/>
    <col min="11311" max="11311" width="14.7109375" customWidth="1"/>
    <col min="11312" max="11312" width="9.7109375" customWidth="1"/>
    <col min="11521" max="11521" width="9.140625" customWidth="1"/>
    <col min="11522" max="11522" width="37.7109375" customWidth="1"/>
    <col min="11523" max="11523" width="10.85546875" customWidth="1"/>
    <col min="11524" max="11530" width="9.7109375" customWidth="1"/>
    <col min="11531" max="11531" width="13.7109375" customWidth="1"/>
    <col min="11532" max="11557" width="12.7109375" customWidth="1"/>
    <col min="11558" max="11566" width="9.7109375" customWidth="1"/>
    <col min="11567" max="11567" width="14.7109375" customWidth="1"/>
    <col min="11568" max="11568" width="9.7109375" customWidth="1"/>
    <col min="11777" max="11777" width="9.140625" customWidth="1"/>
    <col min="11778" max="11778" width="37.7109375" customWidth="1"/>
    <col min="11779" max="11779" width="10.85546875" customWidth="1"/>
    <col min="11780" max="11786" width="9.7109375" customWidth="1"/>
    <col min="11787" max="11787" width="13.7109375" customWidth="1"/>
    <col min="11788" max="11813" width="12.7109375" customWidth="1"/>
    <col min="11814" max="11822" width="9.7109375" customWidth="1"/>
    <col min="11823" max="11823" width="14.7109375" customWidth="1"/>
    <col min="11824" max="11824" width="9.7109375" customWidth="1"/>
    <col min="12033" max="12033" width="9.140625" customWidth="1"/>
    <col min="12034" max="12034" width="37.7109375" customWidth="1"/>
    <col min="12035" max="12035" width="10.85546875" customWidth="1"/>
    <col min="12036" max="12042" width="9.7109375" customWidth="1"/>
    <col min="12043" max="12043" width="13.7109375" customWidth="1"/>
    <col min="12044" max="12069" width="12.7109375" customWidth="1"/>
    <col min="12070" max="12078" width="9.7109375" customWidth="1"/>
    <col min="12079" max="12079" width="14.7109375" customWidth="1"/>
    <col min="12080" max="12080" width="9.7109375" customWidth="1"/>
    <col min="12289" max="12289" width="9.140625" customWidth="1"/>
    <col min="12290" max="12290" width="37.7109375" customWidth="1"/>
    <col min="12291" max="12291" width="10.85546875" customWidth="1"/>
    <col min="12292" max="12298" width="9.7109375" customWidth="1"/>
    <col min="12299" max="12299" width="13.7109375" customWidth="1"/>
    <col min="12300" max="12325" width="12.7109375" customWidth="1"/>
    <col min="12326" max="12334" width="9.7109375" customWidth="1"/>
    <col min="12335" max="12335" width="14.7109375" customWidth="1"/>
    <col min="12336" max="12336" width="9.7109375" customWidth="1"/>
    <col min="12545" max="12545" width="9.140625" customWidth="1"/>
    <col min="12546" max="12546" width="37.7109375" customWidth="1"/>
    <col min="12547" max="12547" width="10.85546875" customWidth="1"/>
    <col min="12548" max="12554" width="9.7109375" customWidth="1"/>
    <col min="12555" max="12555" width="13.7109375" customWidth="1"/>
    <col min="12556" max="12581" width="12.7109375" customWidth="1"/>
    <col min="12582" max="12590" width="9.7109375" customWidth="1"/>
    <col min="12591" max="12591" width="14.7109375" customWidth="1"/>
    <col min="12592" max="12592" width="9.7109375" customWidth="1"/>
    <col min="12801" max="12801" width="9.140625" customWidth="1"/>
    <col min="12802" max="12802" width="37.7109375" customWidth="1"/>
    <col min="12803" max="12803" width="10.85546875" customWidth="1"/>
    <col min="12804" max="12810" width="9.7109375" customWidth="1"/>
    <col min="12811" max="12811" width="13.7109375" customWidth="1"/>
    <col min="12812" max="12837" width="12.7109375" customWidth="1"/>
    <col min="12838" max="12846" width="9.7109375" customWidth="1"/>
    <col min="12847" max="12847" width="14.7109375" customWidth="1"/>
    <col min="12848" max="12848" width="9.7109375" customWidth="1"/>
    <col min="13057" max="13057" width="9.140625" customWidth="1"/>
    <col min="13058" max="13058" width="37.7109375" customWidth="1"/>
    <col min="13059" max="13059" width="10.85546875" customWidth="1"/>
    <col min="13060" max="13066" width="9.7109375" customWidth="1"/>
    <col min="13067" max="13067" width="13.7109375" customWidth="1"/>
    <col min="13068" max="13093" width="12.7109375" customWidth="1"/>
    <col min="13094" max="13102" width="9.7109375" customWidth="1"/>
    <col min="13103" max="13103" width="14.7109375" customWidth="1"/>
    <col min="13104" max="13104" width="9.7109375" customWidth="1"/>
    <col min="13313" max="13313" width="9.140625" customWidth="1"/>
    <col min="13314" max="13314" width="37.7109375" customWidth="1"/>
    <col min="13315" max="13315" width="10.85546875" customWidth="1"/>
    <col min="13316" max="13322" width="9.7109375" customWidth="1"/>
    <col min="13323" max="13323" width="13.7109375" customWidth="1"/>
    <col min="13324" max="13349" width="12.7109375" customWidth="1"/>
    <col min="13350" max="13358" width="9.7109375" customWidth="1"/>
    <col min="13359" max="13359" width="14.7109375" customWidth="1"/>
    <col min="13360" max="13360" width="9.7109375" customWidth="1"/>
    <col min="13569" max="13569" width="9.140625" customWidth="1"/>
    <col min="13570" max="13570" width="37.7109375" customWidth="1"/>
    <col min="13571" max="13571" width="10.85546875" customWidth="1"/>
    <col min="13572" max="13578" width="9.7109375" customWidth="1"/>
    <col min="13579" max="13579" width="13.7109375" customWidth="1"/>
    <col min="13580" max="13605" width="12.7109375" customWidth="1"/>
    <col min="13606" max="13614" width="9.7109375" customWidth="1"/>
    <col min="13615" max="13615" width="14.7109375" customWidth="1"/>
    <col min="13616" max="13616" width="9.7109375" customWidth="1"/>
    <col min="13825" max="13825" width="9.140625" customWidth="1"/>
    <col min="13826" max="13826" width="37.7109375" customWidth="1"/>
    <col min="13827" max="13827" width="10.85546875" customWidth="1"/>
    <col min="13828" max="13834" width="9.7109375" customWidth="1"/>
    <col min="13835" max="13835" width="13.7109375" customWidth="1"/>
    <col min="13836" max="13861" width="12.7109375" customWidth="1"/>
    <col min="13862" max="13870" width="9.7109375" customWidth="1"/>
    <col min="13871" max="13871" width="14.7109375" customWidth="1"/>
    <col min="13872" max="13872" width="9.7109375" customWidth="1"/>
    <col min="14081" max="14081" width="9.140625" customWidth="1"/>
    <col min="14082" max="14082" width="37.7109375" customWidth="1"/>
    <col min="14083" max="14083" width="10.85546875" customWidth="1"/>
    <col min="14084" max="14090" width="9.7109375" customWidth="1"/>
    <col min="14091" max="14091" width="13.7109375" customWidth="1"/>
    <col min="14092" max="14117" width="12.7109375" customWidth="1"/>
    <col min="14118" max="14126" width="9.7109375" customWidth="1"/>
    <col min="14127" max="14127" width="14.7109375" customWidth="1"/>
    <col min="14128" max="14128" width="9.7109375" customWidth="1"/>
    <col min="14337" max="14337" width="9.140625" customWidth="1"/>
    <col min="14338" max="14338" width="37.7109375" customWidth="1"/>
    <col min="14339" max="14339" width="10.85546875" customWidth="1"/>
    <col min="14340" max="14346" width="9.7109375" customWidth="1"/>
    <col min="14347" max="14347" width="13.7109375" customWidth="1"/>
    <col min="14348" max="14373" width="12.7109375" customWidth="1"/>
    <col min="14374" max="14382" width="9.7109375" customWidth="1"/>
    <col min="14383" max="14383" width="14.7109375" customWidth="1"/>
    <col min="14384" max="14384" width="9.7109375" customWidth="1"/>
    <col min="14593" max="14593" width="9.140625" customWidth="1"/>
    <col min="14594" max="14594" width="37.7109375" customWidth="1"/>
    <col min="14595" max="14595" width="10.85546875" customWidth="1"/>
    <col min="14596" max="14602" width="9.7109375" customWidth="1"/>
    <col min="14603" max="14603" width="13.7109375" customWidth="1"/>
    <col min="14604" max="14629" width="12.7109375" customWidth="1"/>
    <col min="14630" max="14638" width="9.7109375" customWidth="1"/>
    <col min="14639" max="14639" width="14.7109375" customWidth="1"/>
    <col min="14640" max="14640" width="9.7109375" customWidth="1"/>
    <col min="14849" max="14849" width="9.140625" customWidth="1"/>
    <col min="14850" max="14850" width="37.7109375" customWidth="1"/>
    <col min="14851" max="14851" width="10.85546875" customWidth="1"/>
    <col min="14852" max="14858" width="9.7109375" customWidth="1"/>
    <col min="14859" max="14859" width="13.7109375" customWidth="1"/>
    <col min="14860" max="14885" width="12.7109375" customWidth="1"/>
    <col min="14886" max="14894" width="9.7109375" customWidth="1"/>
    <col min="14895" max="14895" width="14.7109375" customWidth="1"/>
    <col min="14896" max="14896" width="9.7109375" customWidth="1"/>
    <col min="15105" max="15105" width="9.140625" customWidth="1"/>
    <col min="15106" max="15106" width="37.7109375" customWidth="1"/>
    <col min="15107" max="15107" width="10.85546875" customWidth="1"/>
    <col min="15108" max="15114" width="9.7109375" customWidth="1"/>
    <col min="15115" max="15115" width="13.7109375" customWidth="1"/>
    <col min="15116" max="15141" width="12.7109375" customWidth="1"/>
    <col min="15142" max="15150" width="9.7109375" customWidth="1"/>
    <col min="15151" max="15151" width="14.7109375" customWidth="1"/>
    <col min="15152" max="15152" width="9.7109375" customWidth="1"/>
    <col min="15361" max="15361" width="9.140625" customWidth="1"/>
    <col min="15362" max="15362" width="37.7109375" customWidth="1"/>
    <col min="15363" max="15363" width="10.85546875" customWidth="1"/>
    <col min="15364" max="15370" width="9.7109375" customWidth="1"/>
    <col min="15371" max="15371" width="13.7109375" customWidth="1"/>
    <col min="15372" max="15397" width="12.7109375" customWidth="1"/>
    <col min="15398" max="15406" width="9.7109375" customWidth="1"/>
    <col min="15407" max="15407" width="14.7109375" customWidth="1"/>
    <col min="15408" max="15408" width="9.7109375" customWidth="1"/>
    <col min="15617" max="15617" width="9.140625" customWidth="1"/>
    <col min="15618" max="15618" width="37.7109375" customWidth="1"/>
    <col min="15619" max="15619" width="10.85546875" customWidth="1"/>
    <col min="15620" max="15626" width="9.7109375" customWidth="1"/>
    <col min="15627" max="15627" width="13.7109375" customWidth="1"/>
    <col min="15628" max="15653" width="12.7109375" customWidth="1"/>
    <col min="15654" max="15662" width="9.7109375" customWidth="1"/>
    <col min="15663" max="15663" width="14.7109375" customWidth="1"/>
    <col min="15664" max="15664" width="9.7109375" customWidth="1"/>
    <col min="15873" max="15873" width="9.140625" customWidth="1"/>
    <col min="15874" max="15874" width="37.7109375" customWidth="1"/>
    <col min="15875" max="15875" width="10.85546875" customWidth="1"/>
    <col min="15876" max="15882" width="9.7109375" customWidth="1"/>
    <col min="15883" max="15883" width="13.7109375" customWidth="1"/>
    <col min="15884" max="15909" width="12.7109375" customWidth="1"/>
    <col min="15910" max="15918" width="9.7109375" customWidth="1"/>
    <col min="15919" max="15919" width="14.7109375" customWidth="1"/>
    <col min="15920" max="15920" width="9.7109375" customWidth="1"/>
    <col min="16129" max="16129" width="9.140625" customWidth="1"/>
    <col min="16130" max="16130" width="37.7109375" customWidth="1"/>
    <col min="16131" max="16131" width="10.85546875" customWidth="1"/>
    <col min="16132" max="16138" width="9.7109375" customWidth="1"/>
    <col min="16139" max="16139" width="13.7109375" customWidth="1"/>
    <col min="16140" max="16165" width="12.7109375" customWidth="1"/>
    <col min="16166" max="16174" width="9.7109375" customWidth="1"/>
    <col min="16175" max="16175" width="14.7109375" customWidth="1"/>
    <col min="16176" max="16176" width="9.7109375" customWidth="1"/>
  </cols>
  <sheetData>
    <row r="1" spans="1:48" ht="15.75">
      <c r="G1" s="4" t="s">
        <v>0</v>
      </c>
      <c r="H1" s="4"/>
      <c r="N1" t="s">
        <v>113</v>
      </c>
      <c r="AJ1"/>
      <c r="AK1"/>
    </row>
    <row r="2" spans="1:48">
      <c r="N2" t="s">
        <v>79</v>
      </c>
    </row>
    <row r="3" spans="1:48" ht="13.5" thickBot="1">
      <c r="C3" s="2" t="s">
        <v>1</v>
      </c>
      <c r="AK3" s="3"/>
      <c r="AQ3" s="2"/>
    </row>
    <row r="4" spans="1:48" ht="14.25" thickTop="1" thickBot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42"/>
      <c r="AK4"/>
      <c r="AU4" s="25"/>
      <c r="AV4"/>
    </row>
    <row r="5" spans="1:48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66</v>
      </c>
      <c r="M5" s="34" t="s">
        <v>67</v>
      </c>
      <c r="N5" s="34" t="s">
        <v>68</v>
      </c>
      <c r="O5" s="34" t="s">
        <v>69</v>
      </c>
      <c r="P5" s="34" t="s">
        <v>70</v>
      </c>
      <c r="Q5" s="34" t="s">
        <v>71</v>
      </c>
      <c r="R5" s="34" t="s">
        <v>88</v>
      </c>
      <c r="S5" s="34" t="s">
        <v>89</v>
      </c>
      <c r="T5" s="34" t="s">
        <v>90</v>
      </c>
      <c r="U5" s="34" t="s">
        <v>91</v>
      </c>
      <c r="V5" s="34" t="s">
        <v>58</v>
      </c>
      <c r="W5" s="34" t="s">
        <v>59</v>
      </c>
      <c r="X5" s="34" t="s">
        <v>60</v>
      </c>
      <c r="Y5" s="34" t="s">
        <v>72</v>
      </c>
      <c r="Z5" s="34" t="s">
        <v>73</v>
      </c>
      <c r="AA5" s="34" t="s">
        <v>74</v>
      </c>
      <c r="AB5" s="34" t="s">
        <v>92</v>
      </c>
      <c r="AC5" s="34" t="s">
        <v>75</v>
      </c>
      <c r="AD5" s="34" t="s">
        <v>93</v>
      </c>
      <c r="AE5" s="34" t="s">
        <v>94</v>
      </c>
      <c r="AF5" s="34" t="s">
        <v>63</v>
      </c>
      <c r="AG5" s="34" t="s">
        <v>76</v>
      </c>
      <c r="AH5" s="34" t="s">
        <v>65</v>
      </c>
      <c r="AI5" s="6" t="s">
        <v>77</v>
      </c>
      <c r="AJ5" s="40" t="s">
        <v>13</v>
      </c>
      <c r="AK5" s="52" t="s">
        <v>14</v>
      </c>
      <c r="AL5" s="54" t="s">
        <v>15</v>
      </c>
      <c r="AV5"/>
    </row>
    <row r="6" spans="1:48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0"/>
      <c r="AK6" s="53"/>
      <c r="AL6" s="55"/>
      <c r="AV6"/>
    </row>
    <row r="7" spans="1:48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10</v>
      </c>
      <c r="M7" s="36">
        <v>20</v>
      </c>
      <c r="N7" s="36">
        <v>30</v>
      </c>
      <c r="O7" s="36">
        <v>40</v>
      </c>
      <c r="P7" s="36">
        <v>50</v>
      </c>
      <c r="Q7" s="36">
        <v>60</v>
      </c>
      <c r="R7" s="36">
        <v>70</v>
      </c>
      <c r="S7" s="36">
        <v>80</v>
      </c>
      <c r="T7" s="36">
        <v>90</v>
      </c>
      <c r="U7" s="36">
        <v>100</v>
      </c>
      <c r="V7" s="36">
        <v>110</v>
      </c>
      <c r="W7" s="36">
        <v>120</v>
      </c>
      <c r="X7" s="36">
        <v>130</v>
      </c>
      <c r="Y7" s="36">
        <v>140</v>
      </c>
      <c r="Z7" s="36">
        <v>150</v>
      </c>
      <c r="AA7" s="36">
        <v>160</v>
      </c>
      <c r="AB7" s="36">
        <v>170</v>
      </c>
      <c r="AC7" s="36">
        <v>180</v>
      </c>
      <c r="AD7" s="36">
        <v>190</v>
      </c>
      <c r="AE7" s="36">
        <v>200</v>
      </c>
      <c r="AF7" s="36">
        <v>210</v>
      </c>
      <c r="AG7" s="36">
        <v>220</v>
      </c>
      <c r="AH7" s="36">
        <v>230</v>
      </c>
      <c r="AI7" s="36">
        <v>999</v>
      </c>
      <c r="AJ7" s="51"/>
      <c r="AK7" s="53"/>
      <c r="AL7" s="55"/>
      <c r="AV7"/>
    </row>
    <row r="8" spans="1:48" ht="13.5" thickTop="1">
      <c r="A8" s="72">
        <v>10</v>
      </c>
      <c r="B8" s="29" t="s">
        <v>54</v>
      </c>
      <c r="C8" s="37">
        <f>D8+E8+F8+G8+H8+I8+J8+K8</f>
        <v>900285</v>
      </c>
      <c r="D8" s="29">
        <v>148693</v>
      </c>
      <c r="E8" s="29">
        <v>0</v>
      </c>
      <c r="F8" s="29">
        <v>922</v>
      </c>
      <c r="G8" s="29">
        <v>0</v>
      </c>
      <c r="H8" s="29">
        <v>207</v>
      </c>
      <c r="I8" s="29">
        <v>0</v>
      </c>
      <c r="J8" s="29">
        <v>2972</v>
      </c>
      <c r="K8" s="29">
        <f>AJ8+AK8+AL8</f>
        <v>747491</v>
      </c>
      <c r="L8" s="28">
        <v>727828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0">
        <f>SUM(L8:AI8)</f>
        <v>727828</v>
      </c>
      <c r="AK8" s="45"/>
      <c r="AL8" s="46">
        <v>19663</v>
      </c>
      <c r="AV8"/>
    </row>
    <row r="9" spans="1:48">
      <c r="A9" s="72">
        <v>20</v>
      </c>
      <c r="B9" s="29" t="s">
        <v>95</v>
      </c>
      <c r="C9" s="37">
        <f t="shared" ref="C9:C31" si="0">D9+E9+F9+G9+H9+I9+J9+K9</f>
        <v>197159</v>
      </c>
      <c r="D9" s="29">
        <v>26440</v>
      </c>
      <c r="E9" s="29">
        <v>0</v>
      </c>
      <c r="F9" s="29">
        <v>4</v>
      </c>
      <c r="G9" s="29">
        <v>0</v>
      </c>
      <c r="H9" s="29">
        <v>0</v>
      </c>
      <c r="I9" s="29">
        <v>0</v>
      </c>
      <c r="J9" s="29">
        <v>109</v>
      </c>
      <c r="K9" s="29">
        <f t="shared" ref="K9:K31" si="1">AJ9+AK9+AL9</f>
        <v>170606</v>
      </c>
      <c r="L9" s="28">
        <v>0</v>
      </c>
      <c r="M9" s="37">
        <v>170113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0">
        <f t="shared" ref="AJ9:AJ31" si="2">SUM(L9:AI9)</f>
        <v>170113</v>
      </c>
      <c r="AK9" s="106"/>
      <c r="AL9" s="48">
        <v>493</v>
      </c>
      <c r="AV9"/>
    </row>
    <row r="10" spans="1:48">
      <c r="A10" s="72">
        <v>30</v>
      </c>
      <c r="B10" s="29" t="s">
        <v>96</v>
      </c>
      <c r="C10" s="37">
        <f t="shared" si="0"/>
        <v>168465</v>
      </c>
      <c r="D10" s="29">
        <v>25581</v>
      </c>
      <c r="E10" s="29">
        <v>0</v>
      </c>
      <c r="F10" s="29">
        <v>5</v>
      </c>
      <c r="G10" s="29">
        <v>0</v>
      </c>
      <c r="H10" s="29">
        <v>0</v>
      </c>
      <c r="I10" s="29">
        <v>0</v>
      </c>
      <c r="J10" s="29">
        <v>43</v>
      </c>
      <c r="K10" s="29">
        <f t="shared" si="1"/>
        <v>142836</v>
      </c>
      <c r="L10" s="28">
        <v>0</v>
      </c>
      <c r="M10" s="37">
        <v>0</v>
      </c>
      <c r="N10" s="37">
        <v>141482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0">
        <f t="shared" si="2"/>
        <v>141482</v>
      </c>
      <c r="AK10" s="106"/>
      <c r="AL10" s="48">
        <v>1354</v>
      </c>
      <c r="AV10"/>
    </row>
    <row r="11" spans="1:48">
      <c r="A11" s="72">
        <v>40</v>
      </c>
      <c r="B11" s="29" t="s">
        <v>55</v>
      </c>
      <c r="C11" s="37">
        <f t="shared" si="0"/>
        <v>41061</v>
      </c>
      <c r="D11" s="29">
        <v>1126</v>
      </c>
      <c r="E11" s="29">
        <v>0</v>
      </c>
      <c r="F11" s="29">
        <v>877</v>
      </c>
      <c r="G11" s="29">
        <v>0</v>
      </c>
      <c r="H11" s="29">
        <v>3</v>
      </c>
      <c r="I11" s="29">
        <v>0</v>
      </c>
      <c r="J11" s="29">
        <v>429</v>
      </c>
      <c r="K11" s="29">
        <f t="shared" si="1"/>
        <v>38626</v>
      </c>
      <c r="L11" s="28">
        <v>0</v>
      </c>
      <c r="M11" s="37">
        <v>0</v>
      </c>
      <c r="N11" s="37">
        <v>0</v>
      </c>
      <c r="O11" s="37">
        <v>34296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573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0">
        <f t="shared" si="2"/>
        <v>34869</v>
      </c>
      <c r="AK11" s="106"/>
      <c r="AL11" s="48">
        <v>3757</v>
      </c>
      <c r="AV11"/>
    </row>
    <row r="12" spans="1:48">
      <c r="A12" s="72">
        <v>50</v>
      </c>
      <c r="B12" s="29" t="s">
        <v>56</v>
      </c>
      <c r="C12" s="37">
        <f t="shared" si="0"/>
        <v>1395029</v>
      </c>
      <c r="D12" s="29">
        <v>181198</v>
      </c>
      <c r="E12" s="29">
        <v>0</v>
      </c>
      <c r="F12" s="29">
        <v>52781</v>
      </c>
      <c r="G12" s="29">
        <v>0</v>
      </c>
      <c r="H12" s="29">
        <v>12662</v>
      </c>
      <c r="I12" s="29">
        <v>43</v>
      </c>
      <c r="J12" s="29">
        <v>44752</v>
      </c>
      <c r="K12" s="29">
        <f t="shared" si="1"/>
        <v>1103593</v>
      </c>
      <c r="L12" s="28">
        <v>0</v>
      </c>
      <c r="M12" s="37">
        <v>0</v>
      </c>
      <c r="N12" s="37">
        <v>0</v>
      </c>
      <c r="O12" s="37">
        <v>0</v>
      </c>
      <c r="P12" s="37">
        <v>693285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3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0">
        <f t="shared" si="2"/>
        <v>693288</v>
      </c>
      <c r="AK12" s="106"/>
      <c r="AL12" s="48">
        <v>410305</v>
      </c>
      <c r="AV12"/>
    </row>
    <row r="13" spans="1:48">
      <c r="A13" s="72">
        <v>60</v>
      </c>
      <c r="B13" s="29" t="s">
        <v>57</v>
      </c>
      <c r="C13" s="37">
        <f t="shared" si="0"/>
        <v>281056</v>
      </c>
      <c r="D13" s="29">
        <v>30128</v>
      </c>
      <c r="E13" s="29">
        <v>0</v>
      </c>
      <c r="F13" s="29">
        <v>15526</v>
      </c>
      <c r="G13" s="29">
        <v>0</v>
      </c>
      <c r="H13" s="29">
        <v>0</v>
      </c>
      <c r="I13" s="29">
        <v>634</v>
      </c>
      <c r="J13" s="29">
        <v>23392</v>
      </c>
      <c r="K13" s="29">
        <f t="shared" si="1"/>
        <v>211376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138911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0">
        <f t="shared" si="2"/>
        <v>138911</v>
      </c>
      <c r="AK13" s="106"/>
      <c r="AL13" s="48">
        <v>72465</v>
      </c>
      <c r="AV13"/>
    </row>
    <row r="14" spans="1:48">
      <c r="A14" s="72">
        <v>70</v>
      </c>
      <c r="B14" s="29" t="s">
        <v>97</v>
      </c>
      <c r="C14" s="37">
        <f t="shared" si="0"/>
        <v>476663</v>
      </c>
      <c r="D14" s="29">
        <v>81245</v>
      </c>
      <c r="E14" s="29">
        <v>0</v>
      </c>
      <c r="F14" s="29">
        <v>28272</v>
      </c>
      <c r="G14" s="29">
        <v>0</v>
      </c>
      <c r="H14" s="29">
        <v>3184</v>
      </c>
      <c r="I14" s="29">
        <v>6</v>
      </c>
      <c r="J14" s="29">
        <v>15650</v>
      </c>
      <c r="K14" s="29">
        <f t="shared" si="1"/>
        <v>348306</v>
      </c>
      <c r="L14" s="28">
        <v>0</v>
      </c>
      <c r="M14" s="37">
        <v>0</v>
      </c>
      <c r="N14" s="37">
        <v>0</v>
      </c>
      <c r="O14" s="37">
        <v>0</v>
      </c>
      <c r="P14" s="37">
        <v>700</v>
      </c>
      <c r="Q14" s="37">
        <v>0</v>
      </c>
      <c r="R14" s="37">
        <v>32293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282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0">
        <f t="shared" si="2"/>
        <v>33275</v>
      </c>
      <c r="AK14" s="106"/>
      <c r="AL14" s="48">
        <v>315031</v>
      </c>
      <c r="AV14"/>
    </row>
    <row r="15" spans="1:48">
      <c r="A15" s="72">
        <v>80</v>
      </c>
      <c r="B15" s="29" t="s">
        <v>98</v>
      </c>
      <c r="C15" s="37">
        <f t="shared" si="0"/>
        <v>203393</v>
      </c>
      <c r="D15" s="29">
        <v>19126</v>
      </c>
      <c r="E15" s="29">
        <v>0</v>
      </c>
      <c r="F15" s="29">
        <v>20360</v>
      </c>
      <c r="G15" s="29">
        <v>0</v>
      </c>
      <c r="H15" s="29">
        <v>0</v>
      </c>
      <c r="I15" s="29">
        <v>313</v>
      </c>
      <c r="J15" s="29">
        <v>7103</v>
      </c>
      <c r="K15" s="29">
        <f t="shared" si="1"/>
        <v>156491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117874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0">
        <f t="shared" si="2"/>
        <v>117874</v>
      </c>
      <c r="AK15" s="106"/>
      <c r="AL15" s="48">
        <v>38617</v>
      </c>
      <c r="AV15"/>
    </row>
    <row r="16" spans="1:48">
      <c r="A16" s="72">
        <v>90</v>
      </c>
      <c r="B16" s="29" t="s">
        <v>99</v>
      </c>
      <c r="C16" s="37">
        <f t="shared" si="0"/>
        <v>434503</v>
      </c>
      <c r="D16" s="29">
        <v>62262</v>
      </c>
      <c r="E16" s="29">
        <v>0</v>
      </c>
      <c r="F16" s="29">
        <v>35016</v>
      </c>
      <c r="G16" s="29">
        <v>0</v>
      </c>
      <c r="H16" s="29">
        <v>0</v>
      </c>
      <c r="I16" s="29">
        <v>588</v>
      </c>
      <c r="J16" s="29">
        <v>33089</v>
      </c>
      <c r="K16" s="29">
        <f t="shared" si="1"/>
        <v>303548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96379</v>
      </c>
      <c r="U16" s="37">
        <v>0</v>
      </c>
      <c r="V16" s="37">
        <v>0</v>
      </c>
      <c r="W16" s="37">
        <v>0</v>
      </c>
      <c r="X16" s="37">
        <v>8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0">
        <f t="shared" si="2"/>
        <v>96387</v>
      </c>
      <c r="AK16" s="106"/>
      <c r="AL16" s="48">
        <v>207161</v>
      </c>
      <c r="AV16"/>
    </row>
    <row r="17" spans="1:49">
      <c r="A17" s="72">
        <v>100</v>
      </c>
      <c r="B17" s="29" t="s">
        <v>100</v>
      </c>
      <c r="C17" s="37">
        <f t="shared" si="0"/>
        <v>172616</v>
      </c>
      <c r="D17" s="29">
        <v>9719</v>
      </c>
      <c r="E17" s="29">
        <v>0</v>
      </c>
      <c r="F17" s="29">
        <v>4604</v>
      </c>
      <c r="G17" s="29">
        <v>0</v>
      </c>
      <c r="H17" s="29">
        <v>3</v>
      </c>
      <c r="I17" s="29">
        <v>0</v>
      </c>
      <c r="J17" s="29">
        <v>3510</v>
      </c>
      <c r="K17" s="29">
        <f t="shared" si="1"/>
        <v>154780</v>
      </c>
      <c r="L17" s="28">
        <v>0</v>
      </c>
      <c r="M17" s="37">
        <v>0</v>
      </c>
      <c r="N17" s="37">
        <v>1161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133293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0">
        <f t="shared" si="2"/>
        <v>134454</v>
      </c>
      <c r="AK17" s="106"/>
      <c r="AL17" s="48">
        <v>20326</v>
      </c>
      <c r="AV17"/>
    </row>
    <row r="18" spans="1:49">
      <c r="A18" s="72">
        <v>110</v>
      </c>
      <c r="B18" s="29" t="s">
        <v>101</v>
      </c>
      <c r="C18" s="37">
        <f t="shared" si="0"/>
        <v>114944</v>
      </c>
      <c r="D18" s="29">
        <v>0</v>
      </c>
      <c r="E18" s="29">
        <v>0</v>
      </c>
      <c r="F18" s="29">
        <v>15465</v>
      </c>
      <c r="G18" s="29">
        <v>0</v>
      </c>
      <c r="H18" s="29">
        <v>0</v>
      </c>
      <c r="I18" s="29">
        <v>0</v>
      </c>
      <c r="J18" s="29">
        <v>4791</v>
      </c>
      <c r="K18" s="29">
        <f t="shared" si="1"/>
        <v>94688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38629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0">
        <f t="shared" si="2"/>
        <v>38629</v>
      </c>
      <c r="AK18" s="106"/>
      <c r="AL18" s="48">
        <v>56059</v>
      </c>
      <c r="AV18"/>
    </row>
    <row r="19" spans="1:49">
      <c r="A19" s="72">
        <v>120</v>
      </c>
      <c r="B19" s="29" t="s">
        <v>102</v>
      </c>
      <c r="C19" s="37">
        <f t="shared" si="0"/>
        <v>591558</v>
      </c>
      <c r="D19" s="29">
        <v>0</v>
      </c>
      <c r="E19" s="29">
        <v>0</v>
      </c>
      <c r="F19" s="29">
        <v>19130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572428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568715</v>
      </c>
      <c r="X19" s="37">
        <v>1108</v>
      </c>
      <c r="Y19" s="37">
        <v>112</v>
      </c>
      <c r="Z19" s="37">
        <v>0</v>
      </c>
      <c r="AA19" s="37">
        <v>24</v>
      </c>
      <c r="AB19" s="37">
        <v>16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0">
        <f t="shared" si="2"/>
        <v>569975</v>
      </c>
      <c r="AK19" s="106"/>
      <c r="AL19" s="48">
        <v>2453</v>
      </c>
      <c r="AV19"/>
    </row>
    <row r="20" spans="1:49">
      <c r="A20" s="72">
        <v>130</v>
      </c>
      <c r="B20" s="29" t="s">
        <v>103</v>
      </c>
      <c r="C20" s="37">
        <f t="shared" si="0"/>
        <v>0</v>
      </c>
      <c r="D20" s="29">
        <v>-585518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585518</v>
      </c>
      <c r="L20" s="28">
        <v>0</v>
      </c>
      <c r="M20" s="37">
        <v>0</v>
      </c>
      <c r="N20" s="37">
        <v>0</v>
      </c>
      <c r="O20" s="37">
        <v>15</v>
      </c>
      <c r="P20" s="37">
        <v>3531</v>
      </c>
      <c r="Q20" s="37">
        <v>7</v>
      </c>
      <c r="R20" s="37">
        <v>17</v>
      </c>
      <c r="S20" s="37">
        <v>215</v>
      </c>
      <c r="T20" s="37">
        <v>889</v>
      </c>
      <c r="U20" s="37">
        <v>317</v>
      </c>
      <c r="V20" s="37">
        <v>0</v>
      </c>
      <c r="W20" s="37">
        <v>-100</v>
      </c>
      <c r="X20" s="37">
        <v>580526</v>
      </c>
      <c r="Y20" s="37">
        <v>-211</v>
      </c>
      <c r="Z20" s="37">
        <v>0</v>
      </c>
      <c r="AA20" s="37">
        <v>44</v>
      </c>
      <c r="AB20" s="37">
        <v>296</v>
      </c>
      <c r="AC20" s="37">
        <v>0</v>
      </c>
      <c r="AD20" s="37">
        <v>0</v>
      </c>
      <c r="AE20" s="37">
        <v>-30</v>
      </c>
      <c r="AF20" s="37">
        <v>2</v>
      </c>
      <c r="AG20" s="37">
        <v>0</v>
      </c>
      <c r="AH20" s="37">
        <v>0</v>
      </c>
      <c r="AI20" s="37">
        <v>0</v>
      </c>
      <c r="AJ20" s="30">
        <f t="shared" si="2"/>
        <v>585518</v>
      </c>
      <c r="AK20" s="106"/>
      <c r="AL20" s="48">
        <v>0</v>
      </c>
      <c r="AV20"/>
    </row>
    <row r="21" spans="1:49">
      <c r="A21" s="72">
        <v>140</v>
      </c>
      <c r="B21" s="29" t="s">
        <v>104</v>
      </c>
      <c r="C21" s="37">
        <f t="shared" si="0"/>
        <v>646370</v>
      </c>
      <c r="D21" s="29">
        <v>0</v>
      </c>
      <c r="E21" s="29">
        <v>0</v>
      </c>
      <c r="F21" s="29">
        <v>44280</v>
      </c>
      <c r="G21" s="29">
        <v>0</v>
      </c>
      <c r="H21" s="29">
        <v>2377</v>
      </c>
      <c r="I21" s="29">
        <v>0</v>
      </c>
      <c r="J21" s="29">
        <v>0</v>
      </c>
      <c r="K21" s="29">
        <f t="shared" si="1"/>
        <v>599713</v>
      </c>
      <c r="L21" s="28">
        <v>0</v>
      </c>
      <c r="M21" s="37">
        <v>0</v>
      </c>
      <c r="N21" s="37">
        <v>7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7606</v>
      </c>
      <c r="Y21" s="37">
        <v>545056</v>
      </c>
      <c r="Z21" s="37">
        <v>0</v>
      </c>
      <c r="AA21" s="37">
        <v>0</v>
      </c>
      <c r="AB21" s="37">
        <v>512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0">
        <f t="shared" si="2"/>
        <v>553181</v>
      </c>
      <c r="AK21" s="106"/>
      <c r="AL21" s="48">
        <v>46532</v>
      </c>
      <c r="AV21"/>
    </row>
    <row r="22" spans="1:49">
      <c r="A22" s="72">
        <v>150</v>
      </c>
      <c r="B22" s="29" t="s">
        <v>105</v>
      </c>
      <c r="C22" s="37">
        <f t="shared" si="0"/>
        <v>176994</v>
      </c>
      <c r="D22" s="29">
        <v>0</v>
      </c>
      <c r="E22" s="29">
        <v>0</v>
      </c>
      <c r="F22" s="29">
        <v>701</v>
      </c>
      <c r="G22" s="29">
        <v>0</v>
      </c>
      <c r="H22" s="29">
        <v>11102</v>
      </c>
      <c r="I22" s="29">
        <v>0</v>
      </c>
      <c r="J22" s="29">
        <v>0</v>
      </c>
      <c r="K22" s="29">
        <f t="shared" si="1"/>
        <v>165191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153215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0">
        <f t="shared" si="2"/>
        <v>153215</v>
      </c>
      <c r="AK22" s="106"/>
      <c r="AL22" s="48">
        <v>11976</v>
      </c>
      <c r="AV22"/>
    </row>
    <row r="23" spans="1:49">
      <c r="A23" s="72">
        <v>160</v>
      </c>
      <c r="B23" s="29" t="s">
        <v>61</v>
      </c>
      <c r="C23" s="37">
        <f t="shared" si="0"/>
        <v>359744</v>
      </c>
      <c r="D23" s="29">
        <v>0</v>
      </c>
      <c r="E23" s="29">
        <v>0</v>
      </c>
      <c r="F23" s="29">
        <v>137</v>
      </c>
      <c r="G23" s="29">
        <v>0</v>
      </c>
      <c r="H23" s="29">
        <v>455</v>
      </c>
      <c r="I23" s="29">
        <v>0</v>
      </c>
      <c r="J23" s="29">
        <v>0</v>
      </c>
      <c r="K23" s="29">
        <f t="shared" si="1"/>
        <v>359152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127</v>
      </c>
      <c r="Y23" s="37">
        <v>0</v>
      </c>
      <c r="Z23" s="37">
        <v>0</v>
      </c>
      <c r="AA23" s="37">
        <v>343789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0">
        <f t="shared" si="2"/>
        <v>343916</v>
      </c>
      <c r="AK23" s="106"/>
      <c r="AL23" s="48">
        <v>15236</v>
      </c>
      <c r="AV23"/>
    </row>
    <row r="24" spans="1:49">
      <c r="A24" s="72">
        <v>170</v>
      </c>
      <c r="B24" s="29" t="s">
        <v>106</v>
      </c>
      <c r="C24" s="37">
        <f t="shared" si="0"/>
        <v>427463</v>
      </c>
      <c r="D24" s="29">
        <v>0</v>
      </c>
      <c r="E24" s="29">
        <v>0</v>
      </c>
      <c r="F24" s="29">
        <v>6843</v>
      </c>
      <c r="G24" s="29">
        <v>0</v>
      </c>
      <c r="H24" s="29">
        <v>480</v>
      </c>
      <c r="I24" s="29">
        <v>0</v>
      </c>
      <c r="J24" s="29">
        <v>0</v>
      </c>
      <c r="K24" s="29">
        <f t="shared" si="1"/>
        <v>420140</v>
      </c>
      <c r="L24" s="28">
        <v>0</v>
      </c>
      <c r="M24" s="37">
        <v>0</v>
      </c>
      <c r="N24" s="37">
        <v>0</v>
      </c>
      <c r="O24" s="37">
        <v>0</v>
      </c>
      <c r="P24" s="37">
        <v>224</v>
      </c>
      <c r="Q24" s="37">
        <v>0</v>
      </c>
      <c r="R24" s="37">
        <v>33</v>
      </c>
      <c r="S24" s="37">
        <v>43</v>
      </c>
      <c r="T24" s="37">
        <v>40</v>
      </c>
      <c r="U24" s="37">
        <v>0</v>
      </c>
      <c r="V24" s="37">
        <v>10177</v>
      </c>
      <c r="W24" s="37">
        <v>124</v>
      </c>
      <c r="X24" s="37">
        <v>12245</v>
      </c>
      <c r="Y24" s="37">
        <v>100</v>
      </c>
      <c r="Z24" s="37">
        <v>388</v>
      </c>
      <c r="AA24" s="37">
        <v>45</v>
      </c>
      <c r="AB24" s="37">
        <v>360927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0">
        <f t="shared" si="2"/>
        <v>384346</v>
      </c>
      <c r="AK24" s="106"/>
      <c r="AL24" s="48">
        <v>35794</v>
      </c>
      <c r="AV24"/>
    </row>
    <row r="25" spans="1:49">
      <c r="A25" s="72">
        <v>180</v>
      </c>
      <c r="B25" s="29" t="s">
        <v>62</v>
      </c>
      <c r="C25" s="37">
        <f t="shared" si="0"/>
        <v>370157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370157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370157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0">
        <f t="shared" si="2"/>
        <v>370157</v>
      </c>
      <c r="AK25" s="106"/>
      <c r="AL25" s="48">
        <v>0</v>
      </c>
      <c r="AV25"/>
    </row>
    <row r="26" spans="1:49">
      <c r="A26" s="72">
        <v>190</v>
      </c>
      <c r="B26" s="29" t="s">
        <v>107</v>
      </c>
      <c r="C26" s="37">
        <f t="shared" si="0"/>
        <v>203140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203140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203140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0">
        <f t="shared" si="2"/>
        <v>203140</v>
      </c>
      <c r="AK26" s="106"/>
      <c r="AL26" s="48">
        <v>0</v>
      </c>
      <c r="AV26"/>
    </row>
    <row r="27" spans="1:49">
      <c r="A27" s="72">
        <v>200</v>
      </c>
      <c r="B27" s="29" t="s">
        <v>108</v>
      </c>
      <c r="C27" s="37">
        <f t="shared" si="0"/>
        <v>75822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75822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75822</v>
      </c>
      <c r="AF27" s="37">
        <v>0</v>
      </c>
      <c r="AG27" s="37">
        <v>0</v>
      </c>
      <c r="AH27" s="37">
        <v>0</v>
      </c>
      <c r="AI27" s="37">
        <v>0</v>
      </c>
      <c r="AJ27" s="30">
        <f t="shared" si="2"/>
        <v>75822</v>
      </c>
      <c r="AK27" s="106"/>
      <c r="AL27" s="48">
        <v>0</v>
      </c>
      <c r="AV27"/>
    </row>
    <row r="28" spans="1:49">
      <c r="A28" s="72">
        <v>210</v>
      </c>
      <c r="B28" s="29" t="s">
        <v>109</v>
      </c>
      <c r="C28" s="37">
        <f t="shared" si="0"/>
        <v>83412</v>
      </c>
      <c r="D28" s="29">
        <v>0</v>
      </c>
      <c r="E28" s="29">
        <v>0</v>
      </c>
      <c r="F28" s="29">
        <v>431</v>
      </c>
      <c r="G28" s="29">
        <v>0</v>
      </c>
      <c r="H28" s="29">
        <v>486</v>
      </c>
      <c r="I28" s="29">
        <v>0</v>
      </c>
      <c r="J28" s="29">
        <v>0</v>
      </c>
      <c r="K28" s="29">
        <f t="shared" si="1"/>
        <v>82495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47</v>
      </c>
      <c r="Y28" s="37">
        <v>0</v>
      </c>
      <c r="Z28" s="37">
        <v>0</v>
      </c>
      <c r="AA28" s="37">
        <v>1</v>
      </c>
      <c r="AB28" s="37">
        <v>0</v>
      </c>
      <c r="AC28" s="37">
        <v>0</v>
      </c>
      <c r="AD28" s="37">
        <v>0</v>
      </c>
      <c r="AE28" s="37">
        <v>0</v>
      </c>
      <c r="AF28" s="37">
        <v>82447</v>
      </c>
      <c r="AG28" s="37">
        <v>0</v>
      </c>
      <c r="AH28" s="37">
        <v>0</v>
      </c>
      <c r="AI28" s="37">
        <v>0</v>
      </c>
      <c r="AJ28" s="30">
        <f t="shared" si="2"/>
        <v>82495</v>
      </c>
      <c r="AK28" s="106"/>
      <c r="AL28" s="48">
        <v>0</v>
      </c>
      <c r="AV28"/>
    </row>
    <row r="29" spans="1:49">
      <c r="A29" s="72">
        <v>220</v>
      </c>
      <c r="B29" s="29" t="s">
        <v>64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0">
        <f t="shared" si="2"/>
        <v>0</v>
      </c>
      <c r="AK29" s="106"/>
      <c r="AL29" s="48">
        <v>0</v>
      </c>
      <c r="AV29"/>
    </row>
    <row r="30" spans="1:49">
      <c r="A30" s="72">
        <v>230</v>
      </c>
      <c r="B30" s="29" t="s">
        <v>65</v>
      </c>
      <c r="C30" s="37">
        <f t="shared" si="0"/>
        <v>13217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1"/>
        <v>13217</v>
      </c>
      <c r="L30" s="2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0">
        <f t="shared" si="2"/>
        <v>0</v>
      </c>
      <c r="AK30" s="106"/>
      <c r="AL30" s="48">
        <v>13217</v>
      </c>
      <c r="AV30"/>
    </row>
    <row r="31" spans="1:49" ht="13.5" thickBot="1">
      <c r="A31" s="73">
        <v>999</v>
      </c>
      <c r="B31" s="29" t="s">
        <v>110</v>
      </c>
      <c r="C31" s="37">
        <f t="shared" si="0"/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0">
        <f t="shared" si="2"/>
        <v>0</v>
      </c>
      <c r="AK31" s="49"/>
      <c r="AL31" s="56">
        <v>0</v>
      </c>
      <c r="AV31"/>
    </row>
    <row r="32" spans="1:49" s="15" customFormat="1" ht="21.75" customHeight="1" thickTop="1" thickBot="1">
      <c r="A32" s="74"/>
      <c r="B32" s="31">
        <f>SUM(B8:B31)</f>
        <v>0</v>
      </c>
      <c r="C32" s="38">
        <f>SUM(C8:C31)</f>
        <v>7333051</v>
      </c>
      <c r="D32" s="38">
        <f>SUM(D8:D31)</f>
        <v>0</v>
      </c>
      <c r="E32" s="38">
        <f t="shared" ref="E32:AL32" si="3">SUM(E8:E31)</f>
        <v>0</v>
      </c>
      <c r="F32" s="38">
        <f t="shared" si="3"/>
        <v>245354</v>
      </c>
      <c r="G32" s="38">
        <f t="shared" si="3"/>
        <v>0</v>
      </c>
      <c r="H32" s="38">
        <f t="shared" si="3"/>
        <v>30959</v>
      </c>
      <c r="I32" s="38">
        <f t="shared" si="3"/>
        <v>1584</v>
      </c>
      <c r="J32" s="38">
        <f t="shared" si="3"/>
        <v>135840</v>
      </c>
      <c r="K32" s="87">
        <f t="shared" si="3"/>
        <v>6919314</v>
      </c>
      <c r="L32" s="31">
        <f t="shared" si="3"/>
        <v>727828</v>
      </c>
      <c r="M32" s="31">
        <f t="shared" si="3"/>
        <v>170113</v>
      </c>
      <c r="N32" s="31">
        <f t="shared" si="3"/>
        <v>142650</v>
      </c>
      <c r="O32" s="31">
        <f t="shared" si="3"/>
        <v>34311</v>
      </c>
      <c r="P32" s="31">
        <f t="shared" si="3"/>
        <v>697740</v>
      </c>
      <c r="Q32" s="31">
        <f t="shared" si="3"/>
        <v>138918</v>
      </c>
      <c r="R32" s="31">
        <f t="shared" si="3"/>
        <v>32343</v>
      </c>
      <c r="S32" s="31">
        <f t="shared" si="3"/>
        <v>118132</v>
      </c>
      <c r="T32" s="31">
        <f t="shared" si="3"/>
        <v>97308</v>
      </c>
      <c r="U32" s="31">
        <f t="shared" si="3"/>
        <v>133610</v>
      </c>
      <c r="V32" s="31">
        <f t="shared" si="3"/>
        <v>48806</v>
      </c>
      <c r="W32" s="31">
        <f t="shared" si="3"/>
        <v>568739</v>
      </c>
      <c r="X32" s="31">
        <f t="shared" si="3"/>
        <v>602525</v>
      </c>
      <c r="Y32" s="31">
        <f t="shared" si="3"/>
        <v>545057</v>
      </c>
      <c r="Z32" s="31">
        <f t="shared" si="3"/>
        <v>153603</v>
      </c>
      <c r="AA32" s="31">
        <f t="shared" si="3"/>
        <v>343903</v>
      </c>
      <c r="AB32" s="31">
        <f t="shared" si="3"/>
        <v>361751</v>
      </c>
      <c r="AC32" s="31">
        <f t="shared" si="3"/>
        <v>370157</v>
      </c>
      <c r="AD32" s="31">
        <f t="shared" si="3"/>
        <v>203140</v>
      </c>
      <c r="AE32" s="31">
        <f t="shared" si="3"/>
        <v>75792</v>
      </c>
      <c r="AF32" s="31">
        <f t="shared" si="3"/>
        <v>82449</v>
      </c>
      <c r="AG32" s="31">
        <f t="shared" si="3"/>
        <v>0</v>
      </c>
      <c r="AH32" s="31">
        <f t="shared" si="3"/>
        <v>0</v>
      </c>
      <c r="AI32" s="31">
        <f t="shared" si="3"/>
        <v>0</v>
      </c>
      <c r="AJ32" s="31">
        <f t="shared" si="3"/>
        <v>5648875</v>
      </c>
      <c r="AK32" s="88">
        <f t="shared" si="3"/>
        <v>0</v>
      </c>
      <c r="AL32" s="87">
        <f t="shared" si="3"/>
        <v>1270439</v>
      </c>
      <c r="AM32"/>
      <c r="AN32"/>
      <c r="AO32"/>
      <c r="AP32"/>
      <c r="AQ32"/>
      <c r="AR32"/>
      <c r="AS32"/>
      <c r="AT32"/>
      <c r="AU32" s="14"/>
      <c r="AV32" s="14"/>
      <c r="AW32" s="14"/>
    </row>
    <row r="33" spans="1:48" s="15" customFormat="1" ht="21.75" customHeight="1" thickTop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14"/>
      <c r="AU33" s="14"/>
      <c r="AV33" s="14"/>
    </row>
    <row r="34" spans="1:48" ht="14.25" thickTop="1" thickBot="1">
      <c r="L34" s="79" t="s">
        <v>16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42"/>
      <c r="AK34"/>
      <c r="AU34" s="25"/>
      <c r="AV34"/>
    </row>
    <row r="35" spans="1:48" ht="90.75" thickTop="1" thickBot="1">
      <c r="A35" s="71" t="s">
        <v>17</v>
      </c>
      <c r="B35" s="78"/>
      <c r="C35" s="6" t="s">
        <v>18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39" t="s">
        <v>11</v>
      </c>
      <c r="K35" s="40" t="s">
        <v>12</v>
      </c>
      <c r="L35" s="5" t="s">
        <v>66</v>
      </c>
      <c r="M35" s="34" t="s">
        <v>67</v>
      </c>
      <c r="N35" s="34" t="s">
        <v>68</v>
      </c>
      <c r="O35" s="34" t="s">
        <v>69</v>
      </c>
      <c r="P35" s="34" t="s">
        <v>70</v>
      </c>
      <c r="Q35" s="34" t="s">
        <v>71</v>
      </c>
      <c r="R35" s="34" t="s">
        <v>88</v>
      </c>
      <c r="S35" s="34" t="s">
        <v>89</v>
      </c>
      <c r="T35" s="34" t="s">
        <v>90</v>
      </c>
      <c r="U35" s="34" t="s">
        <v>91</v>
      </c>
      <c r="V35" s="34" t="s">
        <v>58</v>
      </c>
      <c r="W35" s="34" t="s">
        <v>59</v>
      </c>
      <c r="X35" s="34" t="s">
        <v>60</v>
      </c>
      <c r="Y35" s="34" t="s">
        <v>72</v>
      </c>
      <c r="Z35" s="34" t="s">
        <v>73</v>
      </c>
      <c r="AA35" s="34" t="s">
        <v>74</v>
      </c>
      <c r="AB35" s="34" t="s">
        <v>92</v>
      </c>
      <c r="AC35" s="34" t="s">
        <v>75</v>
      </c>
      <c r="AD35" s="34" t="s">
        <v>93</v>
      </c>
      <c r="AE35" s="34" t="s">
        <v>94</v>
      </c>
      <c r="AF35" s="34" t="s">
        <v>63</v>
      </c>
      <c r="AG35" s="34" t="s">
        <v>76</v>
      </c>
      <c r="AH35" s="34" t="s">
        <v>65</v>
      </c>
      <c r="AI35" s="34" t="s">
        <v>77</v>
      </c>
      <c r="AJ35" s="40" t="s">
        <v>13</v>
      </c>
      <c r="AK35" s="54" t="s">
        <v>19</v>
      </c>
      <c r="AL35" s="52" t="s">
        <v>20</v>
      </c>
      <c r="AM35" s="58" t="s">
        <v>21</v>
      </c>
      <c r="AN35" s="59"/>
      <c r="AO35" s="60"/>
      <c r="AP35" s="61"/>
      <c r="AQ35" s="61"/>
      <c r="AR35" s="61"/>
      <c r="AS35" s="27" t="s">
        <v>22</v>
      </c>
      <c r="AT35" s="40" t="s">
        <v>23</v>
      </c>
      <c r="AV35"/>
    </row>
    <row r="36" spans="1:48" ht="13.5" thickTop="1">
      <c r="A36" s="18"/>
      <c r="B36" s="76"/>
      <c r="C36" s="35"/>
      <c r="D36" s="22"/>
      <c r="E36" s="22"/>
      <c r="F36" s="22"/>
      <c r="G36" s="22"/>
      <c r="H36" s="22"/>
      <c r="I36" s="22"/>
      <c r="J36" s="22"/>
      <c r="K36" s="22"/>
      <c r="L36" s="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69"/>
      <c r="AJ36" s="10"/>
      <c r="AK36" s="48"/>
      <c r="AL36" s="47"/>
      <c r="AM36" s="16" t="s">
        <v>24</v>
      </c>
      <c r="AN36" s="62" t="s">
        <v>25</v>
      </c>
      <c r="AO36" s="63"/>
      <c r="AP36" s="64"/>
      <c r="AQ36" s="68" t="s">
        <v>26</v>
      </c>
      <c r="AR36" s="65" t="s">
        <v>27</v>
      </c>
      <c r="AS36" s="22"/>
      <c r="AT36" s="50"/>
      <c r="AV36"/>
    </row>
    <row r="37" spans="1:48" ht="13.5" thickBot="1">
      <c r="A37" s="75"/>
      <c r="B37" s="77"/>
      <c r="C37" s="36"/>
      <c r="D37" s="8"/>
      <c r="E37" s="8"/>
      <c r="F37" s="8"/>
      <c r="G37" s="8"/>
      <c r="H37" s="8"/>
      <c r="I37" s="8"/>
      <c r="J37" s="8"/>
      <c r="K37" s="8"/>
      <c r="L37" s="7">
        <v>10</v>
      </c>
      <c r="M37" s="36">
        <v>20</v>
      </c>
      <c r="N37" s="36">
        <v>30</v>
      </c>
      <c r="O37" s="36">
        <v>40</v>
      </c>
      <c r="P37" s="36">
        <v>50</v>
      </c>
      <c r="Q37" s="36">
        <v>60</v>
      </c>
      <c r="R37" s="36">
        <v>70</v>
      </c>
      <c r="S37" s="36">
        <v>80</v>
      </c>
      <c r="T37" s="36">
        <v>90</v>
      </c>
      <c r="U37" s="36">
        <v>100</v>
      </c>
      <c r="V37" s="36">
        <v>110</v>
      </c>
      <c r="W37" s="36">
        <v>120</v>
      </c>
      <c r="X37" s="36">
        <v>130</v>
      </c>
      <c r="Y37" s="36">
        <v>140</v>
      </c>
      <c r="Z37" s="36">
        <v>150</v>
      </c>
      <c r="AA37" s="36">
        <v>160</v>
      </c>
      <c r="AB37" s="36">
        <v>170</v>
      </c>
      <c r="AC37" s="36">
        <v>180</v>
      </c>
      <c r="AD37" s="36">
        <v>190</v>
      </c>
      <c r="AE37" s="36">
        <v>200</v>
      </c>
      <c r="AF37" s="36">
        <v>210</v>
      </c>
      <c r="AG37" s="36">
        <v>220</v>
      </c>
      <c r="AH37" s="36">
        <v>230</v>
      </c>
      <c r="AI37" s="36">
        <v>999</v>
      </c>
      <c r="AJ37" s="77"/>
      <c r="AK37" s="56"/>
      <c r="AL37" s="9"/>
      <c r="AM37" s="13" t="s">
        <v>28</v>
      </c>
      <c r="AN37" s="49" t="s">
        <v>29</v>
      </c>
      <c r="AO37" s="23" t="s">
        <v>30</v>
      </c>
      <c r="AP37" s="24" t="s">
        <v>31</v>
      </c>
      <c r="AQ37" s="66" t="s">
        <v>32</v>
      </c>
      <c r="AR37" s="66"/>
      <c r="AS37" s="9"/>
      <c r="AT37" s="56"/>
      <c r="AV37"/>
    </row>
    <row r="38" spans="1:48" ht="13.5" thickTop="1">
      <c r="A38" s="18">
        <v>10</v>
      </c>
      <c r="B38" s="30" t="s">
        <v>54</v>
      </c>
      <c r="C38" s="37">
        <f t="shared" ref="C38:C61" si="4">AJ38+AL38+AM38+SUM(AS38:AT38)</f>
        <v>900285</v>
      </c>
      <c r="D38" s="29"/>
      <c r="E38" s="29"/>
      <c r="F38" s="29"/>
      <c r="G38" s="29"/>
      <c r="H38" s="29"/>
      <c r="I38" s="29"/>
      <c r="J38" s="29"/>
      <c r="K38" s="29"/>
      <c r="L38" s="28">
        <v>167999</v>
      </c>
      <c r="M38" s="37">
        <v>2518</v>
      </c>
      <c r="N38" s="37">
        <v>0</v>
      </c>
      <c r="O38" s="37">
        <v>0</v>
      </c>
      <c r="P38" s="37">
        <v>178958</v>
      </c>
      <c r="Q38" s="37">
        <v>29631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47121</v>
      </c>
      <c r="AB38" s="37">
        <v>0</v>
      </c>
      <c r="AC38" s="37">
        <v>0</v>
      </c>
      <c r="AD38" s="37">
        <v>505</v>
      </c>
      <c r="AE38" s="37">
        <v>0</v>
      </c>
      <c r="AF38" s="37">
        <v>0</v>
      </c>
      <c r="AG38" s="37">
        <v>0</v>
      </c>
      <c r="AH38" s="37">
        <v>0</v>
      </c>
      <c r="AI38" s="89">
        <v>0</v>
      </c>
      <c r="AJ38" s="90">
        <f>SUM(L38:AI38)</f>
        <v>426732</v>
      </c>
      <c r="AK38" s="30"/>
      <c r="AL38" s="29">
        <v>55231</v>
      </c>
      <c r="AM38" s="81">
        <f>AN38+AQ38+AR38</f>
        <v>422046</v>
      </c>
      <c r="AN38" s="28">
        <f>SUM(AO38:AP38)</f>
        <v>422046</v>
      </c>
      <c r="AO38" s="33">
        <v>122014</v>
      </c>
      <c r="AP38" s="29">
        <v>300032</v>
      </c>
      <c r="AQ38" s="67">
        <v>0</v>
      </c>
      <c r="AR38" s="67">
        <v>0</v>
      </c>
      <c r="AS38" s="29">
        <v>0</v>
      </c>
      <c r="AT38" s="30">
        <v>-3724</v>
      </c>
      <c r="AV38"/>
    </row>
    <row r="39" spans="1:48">
      <c r="A39" s="18">
        <v>20</v>
      </c>
      <c r="B39" s="30" t="s">
        <v>95</v>
      </c>
      <c r="C39" s="37">
        <f t="shared" si="4"/>
        <v>197159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4195</v>
      </c>
      <c r="N39" s="37">
        <v>0</v>
      </c>
      <c r="O39" s="37">
        <v>0</v>
      </c>
      <c r="P39" s="37">
        <v>67249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17632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89">
        <v>0</v>
      </c>
      <c r="AJ39" s="90">
        <f t="shared" ref="AJ39:AJ61" si="5">SUM(L39:AI39)</f>
        <v>89076</v>
      </c>
      <c r="AK39" s="30"/>
      <c r="AL39" s="29">
        <v>4866</v>
      </c>
      <c r="AM39" s="81">
        <f t="shared" ref="AM39:AM61" si="6">AN39+AQ39+AR39</f>
        <v>91798</v>
      </c>
      <c r="AN39" s="28">
        <f t="shared" ref="AN39:AN61" si="7">SUM(AO39:AP39)</f>
        <v>91798</v>
      </c>
      <c r="AO39" s="33">
        <v>34314</v>
      </c>
      <c r="AP39" s="29">
        <v>57484</v>
      </c>
      <c r="AQ39" s="67">
        <v>0</v>
      </c>
      <c r="AR39" s="67">
        <v>0</v>
      </c>
      <c r="AS39" s="29">
        <v>7466</v>
      </c>
      <c r="AT39" s="30">
        <v>3953</v>
      </c>
      <c r="AV39"/>
    </row>
    <row r="40" spans="1:48">
      <c r="A40" s="18">
        <v>30</v>
      </c>
      <c r="B40" s="30" t="s">
        <v>96</v>
      </c>
      <c r="C40" s="37">
        <f t="shared" si="4"/>
        <v>168465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6259</v>
      </c>
      <c r="O40" s="37">
        <v>0</v>
      </c>
      <c r="P40" s="37">
        <v>17503</v>
      </c>
      <c r="Q40" s="37">
        <v>0</v>
      </c>
      <c r="R40" s="37">
        <v>0</v>
      </c>
      <c r="S40" s="37">
        <v>84</v>
      </c>
      <c r="T40" s="37">
        <v>0</v>
      </c>
      <c r="U40" s="37">
        <v>30125</v>
      </c>
      <c r="V40" s="37">
        <v>0</v>
      </c>
      <c r="W40" s="37">
        <v>7172</v>
      </c>
      <c r="X40" s="37">
        <v>0</v>
      </c>
      <c r="Y40" s="37">
        <v>0</v>
      </c>
      <c r="Z40" s="37">
        <v>0</v>
      </c>
      <c r="AA40" s="37">
        <v>5303</v>
      </c>
      <c r="AB40" s="37">
        <v>2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89">
        <v>0</v>
      </c>
      <c r="AJ40" s="90">
        <f t="shared" si="5"/>
        <v>66448</v>
      </c>
      <c r="AK40" s="30"/>
      <c r="AL40" s="29">
        <v>13655</v>
      </c>
      <c r="AM40" s="81">
        <f t="shared" si="6"/>
        <v>84692</v>
      </c>
      <c r="AN40" s="28">
        <f t="shared" si="7"/>
        <v>84692</v>
      </c>
      <c r="AO40" s="33">
        <v>17869</v>
      </c>
      <c r="AP40" s="29">
        <v>66823</v>
      </c>
      <c r="AQ40" s="67">
        <v>0</v>
      </c>
      <c r="AR40" s="67">
        <v>0</v>
      </c>
      <c r="AS40" s="29">
        <v>3670</v>
      </c>
      <c r="AT40" s="30">
        <v>0</v>
      </c>
      <c r="AV40"/>
    </row>
    <row r="41" spans="1:48">
      <c r="A41" s="18">
        <v>40</v>
      </c>
      <c r="B41" s="30" t="s">
        <v>55</v>
      </c>
      <c r="C41" s="37">
        <f t="shared" si="4"/>
        <v>41061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157</v>
      </c>
      <c r="Q41" s="37">
        <v>0</v>
      </c>
      <c r="R41" s="37">
        <v>0</v>
      </c>
      <c r="S41" s="37">
        <v>942</v>
      </c>
      <c r="T41" s="37">
        <v>0</v>
      </c>
      <c r="U41" s="37">
        <v>0</v>
      </c>
      <c r="V41" s="37">
        <v>0</v>
      </c>
      <c r="W41" s="37">
        <v>20617</v>
      </c>
      <c r="X41" s="37">
        <v>0</v>
      </c>
      <c r="Y41" s="37">
        <v>0</v>
      </c>
      <c r="Z41" s="37">
        <v>0</v>
      </c>
      <c r="AA41" s="37">
        <v>5045</v>
      </c>
      <c r="AB41" s="37">
        <v>41</v>
      </c>
      <c r="AC41" s="37">
        <v>0</v>
      </c>
      <c r="AD41" s="37">
        <v>0</v>
      </c>
      <c r="AE41" s="37">
        <v>0</v>
      </c>
      <c r="AF41" s="37">
        <v>985</v>
      </c>
      <c r="AG41" s="37">
        <v>0</v>
      </c>
      <c r="AH41" s="37">
        <v>0</v>
      </c>
      <c r="AI41" s="89">
        <v>0</v>
      </c>
      <c r="AJ41" s="90">
        <f t="shared" si="5"/>
        <v>27787</v>
      </c>
      <c r="AK41" s="30"/>
      <c r="AL41" s="29">
        <v>166</v>
      </c>
      <c r="AM41" s="81">
        <f t="shared" si="6"/>
        <v>12140</v>
      </c>
      <c r="AN41" s="28">
        <f t="shared" si="7"/>
        <v>12140</v>
      </c>
      <c r="AO41" s="33">
        <v>0</v>
      </c>
      <c r="AP41" s="29">
        <v>12140</v>
      </c>
      <c r="AQ41" s="67">
        <v>0</v>
      </c>
      <c r="AR41" s="67">
        <v>0</v>
      </c>
      <c r="AS41" s="29">
        <v>1174</v>
      </c>
      <c r="AT41" s="30">
        <v>-206</v>
      </c>
      <c r="AV41"/>
    </row>
    <row r="42" spans="1:48">
      <c r="A42" s="18">
        <v>50</v>
      </c>
      <c r="B42" s="30" t="s">
        <v>56</v>
      </c>
      <c r="C42" s="37">
        <f t="shared" si="4"/>
        <v>1395029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25482</v>
      </c>
      <c r="N42" s="37">
        <v>0</v>
      </c>
      <c r="O42" s="37">
        <v>0</v>
      </c>
      <c r="P42" s="37">
        <v>105134</v>
      </c>
      <c r="Q42" s="37">
        <v>1720</v>
      </c>
      <c r="R42" s="37">
        <v>1262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105604</v>
      </c>
      <c r="AB42" s="37">
        <v>0</v>
      </c>
      <c r="AC42" s="37">
        <v>4271</v>
      </c>
      <c r="AD42" s="37">
        <v>4948</v>
      </c>
      <c r="AE42" s="37">
        <v>1780</v>
      </c>
      <c r="AF42" s="37">
        <v>4540</v>
      </c>
      <c r="AG42" s="37">
        <v>0</v>
      </c>
      <c r="AH42" s="37">
        <v>0</v>
      </c>
      <c r="AI42" s="89">
        <v>0</v>
      </c>
      <c r="AJ42" s="90">
        <f t="shared" si="5"/>
        <v>254741</v>
      </c>
      <c r="AK42" s="30"/>
      <c r="AL42" s="29">
        <v>396072</v>
      </c>
      <c r="AM42" s="81">
        <f t="shared" si="6"/>
        <v>744352</v>
      </c>
      <c r="AN42" s="28">
        <f t="shared" si="7"/>
        <v>744352</v>
      </c>
      <c r="AO42" s="33">
        <v>18487</v>
      </c>
      <c r="AP42" s="29">
        <v>725865</v>
      </c>
      <c r="AQ42" s="67">
        <v>0</v>
      </c>
      <c r="AR42" s="67">
        <v>0</v>
      </c>
      <c r="AS42" s="29">
        <v>0</v>
      </c>
      <c r="AT42" s="30">
        <v>-136</v>
      </c>
      <c r="AV42"/>
    </row>
    <row r="43" spans="1:48">
      <c r="A43" s="18">
        <v>60</v>
      </c>
      <c r="B43" s="30" t="s">
        <v>57</v>
      </c>
      <c r="C43" s="37">
        <f t="shared" si="4"/>
        <v>281056</v>
      </c>
      <c r="D43" s="29"/>
      <c r="E43" s="29"/>
      <c r="F43" s="29"/>
      <c r="G43" s="29"/>
      <c r="H43" s="29"/>
      <c r="I43" s="29"/>
      <c r="J43" s="29"/>
      <c r="K43" s="29"/>
      <c r="L43" s="28">
        <v>849</v>
      </c>
      <c r="M43" s="37">
        <v>0</v>
      </c>
      <c r="N43" s="37">
        <v>1355</v>
      </c>
      <c r="O43" s="37">
        <v>0</v>
      </c>
      <c r="P43" s="37">
        <v>6065</v>
      </c>
      <c r="Q43" s="37">
        <v>21770</v>
      </c>
      <c r="R43" s="37">
        <v>185</v>
      </c>
      <c r="S43" s="37">
        <v>6</v>
      </c>
      <c r="T43" s="37">
        <v>68</v>
      </c>
      <c r="U43" s="37">
        <v>2556</v>
      </c>
      <c r="V43" s="37">
        <v>8</v>
      </c>
      <c r="W43" s="37">
        <v>2169</v>
      </c>
      <c r="X43" s="37">
        <v>3897</v>
      </c>
      <c r="Y43" s="37">
        <v>3870</v>
      </c>
      <c r="Z43" s="37">
        <v>0</v>
      </c>
      <c r="AA43" s="37">
        <v>4037</v>
      </c>
      <c r="AB43" s="37">
        <v>1231</v>
      </c>
      <c r="AC43" s="37">
        <v>39</v>
      </c>
      <c r="AD43" s="37">
        <v>339</v>
      </c>
      <c r="AE43" s="37">
        <v>2137</v>
      </c>
      <c r="AF43" s="37">
        <v>4343</v>
      </c>
      <c r="AG43" s="37">
        <v>0</v>
      </c>
      <c r="AH43" s="37">
        <v>0</v>
      </c>
      <c r="AI43" s="89">
        <v>0</v>
      </c>
      <c r="AJ43" s="90">
        <f t="shared" si="5"/>
        <v>54924</v>
      </c>
      <c r="AK43" s="30"/>
      <c r="AL43" s="29">
        <v>106417</v>
      </c>
      <c r="AM43" s="81">
        <f t="shared" si="6"/>
        <v>122867</v>
      </c>
      <c r="AN43" s="28">
        <f t="shared" si="7"/>
        <v>122867</v>
      </c>
      <c r="AO43" s="33">
        <v>0</v>
      </c>
      <c r="AP43" s="29">
        <v>122867</v>
      </c>
      <c r="AQ43" s="67">
        <v>0</v>
      </c>
      <c r="AR43" s="67">
        <v>0</v>
      </c>
      <c r="AS43" s="29">
        <v>69</v>
      </c>
      <c r="AT43" s="30">
        <v>-3221</v>
      </c>
      <c r="AV43"/>
    </row>
    <row r="44" spans="1:48">
      <c r="A44" s="18">
        <v>70</v>
      </c>
      <c r="B44" s="30" t="s">
        <v>97</v>
      </c>
      <c r="C44" s="37">
        <f t="shared" si="4"/>
        <v>476663</v>
      </c>
      <c r="D44" s="29"/>
      <c r="E44" s="29"/>
      <c r="F44" s="29"/>
      <c r="G44" s="29"/>
      <c r="H44" s="29"/>
      <c r="I44" s="29"/>
      <c r="J44" s="29"/>
      <c r="K44" s="29"/>
      <c r="L44" s="28">
        <v>5463</v>
      </c>
      <c r="M44" s="37">
        <v>847</v>
      </c>
      <c r="N44" s="37">
        <v>14450</v>
      </c>
      <c r="O44" s="37">
        <v>3832</v>
      </c>
      <c r="P44" s="37">
        <v>6338</v>
      </c>
      <c r="Q44" s="37">
        <v>2646</v>
      </c>
      <c r="R44" s="37">
        <v>13005</v>
      </c>
      <c r="S44" s="37">
        <v>10021</v>
      </c>
      <c r="T44" s="37">
        <v>2551</v>
      </c>
      <c r="U44" s="37">
        <v>10450</v>
      </c>
      <c r="V44" s="37">
        <v>11440</v>
      </c>
      <c r="W44" s="37">
        <v>14075</v>
      </c>
      <c r="X44" s="37">
        <v>34906</v>
      </c>
      <c r="Y44" s="37">
        <v>59000</v>
      </c>
      <c r="Z44" s="37">
        <v>1351</v>
      </c>
      <c r="AA44" s="37">
        <v>6362</v>
      </c>
      <c r="AB44" s="37">
        <v>23833</v>
      </c>
      <c r="AC44" s="37">
        <v>24123</v>
      </c>
      <c r="AD44" s="37">
        <v>991</v>
      </c>
      <c r="AE44" s="37">
        <v>8141</v>
      </c>
      <c r="AF44" s="37">
        <v>16365</v>
      </c>
      <c r="AG44" s="37">
        <v>0</v>
      </c>
      <c r="AH44" s="37">
        <v>0</v>
      </c>
      <c r="AI44" s="89">
        <v>0</v>
      </c>
      <c r="AJ44" s="90">
        <f t="shared" si="5"/>
        <v>270190</v>
      </c>
      <c r="AK44" s="30"/>
      <c r="AL44" s="29">
        <v>25072</v>
      </c>
      <c r="AM44" s="81">
        <f t="shared" si="6"/>
        <v>181103</v>
      </c>
      <c r="AN44" s="28">
        <f t="shared" si="7"/>
        <v>181103</v>
      </c>
      <c r="AO44" s="33">
        <v>0</v>
      </c>
      <c r="AP44" s="29">
        <v>181103</v>
      </c>
      <c r="AQ44" s="67">
        <v>0</v>
      </c>
      <c r="AR44" s="67">
        <v>0</v>
      </c>
      <c r="AS44" s="29">
        <v>0</v>
      </c>
      <c r="AT44" s="30">
        <v>298</v>
      </c>
      <c r="AV44"/>
    </row>
    <row r="45" spans="1:48">
      <c r="A45" s="18">
        <v>80</v>
      </c>
      <c r="B45" s="30" t="s">
        <v>98</v>
      </c>
      <c r="C45" s="37">
        <f t="shared" si="4"/>
        <v>203393</v>
      </c>
      <c r="D45" s="29"/>
      <c r="E45" s="29"/>
      <c r="F45" s="29"/>
      <c r="G45" s="29"/>
      <c r="H45" s="29"/>
      <c r="I45" s="29"/>
      <c r="J45" s="29"/>
      <c r="K45" s="29"/>
      <c r="L45" s="28">
        <v>105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17</v>
      </c>
      <c r="S45" s="37">
        <v>34569</v>
      </c>
      <c r="T45" s="37">
        <v>0</v>
      </c>
      <c r="U45" s="37">
        <v>0</v>
      </c>
      <c r="V45" s="37">
        <v>1206</v>
      </c>
      <c r="W45" s="37">
        <v>134262</v>
      </c>
      <c r="X45" s="37">
        <v>776</v>
      </c>
      <c r="Y45" s="37">
        <v>383</v>
      </c>
      <c r="Z45" s="37">
        <v>0</v>
      </c>
      <c r="AA45" s="37">
        <v>1177</v>
      </c>
      <c r="AB45" s="37">
        <v>11640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89">
        <v>0</v>
      </c>
      <c r="AJ45" s="90">
        <f t="shared" si="5"/>
        <v>184135</v>
      </c>
      <c r="AK45" s="30"/>
      <c r="AL45" s="29">
        <v>15044</v>
      </c>
      <c r="AM45" s="81">
        <f t="shared" si="6"/>
        <v>4449</v>
      </c>
      <c r="AN45" s="28">
        <f t="shared" si="7"/>
        <v>4449</v>
      </c>
      <c r="AO45" s="33">
        <v>0</v>
      </c>
      <c r="AP45" s="29">
        <v>4449</v>
      </c>
      <c r="AQ45" s="67">
        <v>0</v>
      </c>
      <c r="AR45" s="67">
        <v>0</v>
      </c>
      <c r="AS45" s="29">
        <v>1731</v>
      </c>
      <c r="AT45" s="30">
        <v>-1966</v>
      </c>
      <c r="AV45"/>
    </row>
    <row r="46" spans="1:48">
      <c r="A46" s="18">
        <v>90</v>
      </c>
      <c r="B46" s="30" t="s">
        <v>99</v>
      </c>
      <c r="C46" s="37">
        <f t="shared" si="4"/>
        <v>434503</v>
      </c>
      <c r="D46" s="29"/>
      <c r="E46" s="29"/>
      <c r="F46" s="29"/>
      <c r="G46" s="29"/>
      <c r="H46" s="29"/>
      <c r="I46" s="29"/>
      <c r="J46" s="29"/>
      <c r="K46" s="29"/>
      <c r="L46" s="28">
        <v>4727</v>
      </c>
      <c r="M46" s="37">
        <v>2761</v>
      </c>
      <c r="N46" s="37">
        <v>326</v>
      </c>
      <c r="O46" s="37">
        <v>2262</v>
      </c>
      <c r="P46" s="37">
        <v>4577</v>
      </c>
      <c r="Q46" s="37">
        <v>10</v>
      </c>
      <c r="R46" s="37">
        <v>839</v>
      </c>
      <c r="S46" s="37">
        <v>333</v>
      </c>
      <c r="T46" s="37">
        <v>42897</v>
      </c>
      <c r="U46" s="37">
        <v>296</v>
      </c>
      <c r="V46" s="37">
        <v>3606</v>
      </c>
      <c r="W46" s="37">
        <v>53520</v>
      </c>
      <c r="X46" s="37">
        <v>2965</v>
      </c>
      <c r="Y46" s="37">
        <v>7487</v>
      </c>
      <c r="Z46" s="37">
        <v>172</v>
      </c>
      <c r="AA46" s="37">
        <v>3</v>
      </c>
      <c r="AB46" s="37">
        <v>8759</v>
      </c>
      <c r="AC46" s="37">
        <v>1205</v>
      </c>
      <c r="AD46" s="37">
        <v>26</v>
      </c>
      <c r="AE46" s="37">
        <v>10946</v>
      </c>
      <c r="AF46" s="37">
        <v>5707</v>
      </c>
      <c r="AG46" s="37">
        <v>0</v>
      </c>
      <c r="AH46" s="37">
        <v>0</v>
      </c>
      <c r="AI46" s="89">
        <v>0</v>
      </c>
      <c r="AJ46" s="90">
        <f t="shared" si="5"/>
        <v>153424</v>
      </c>
      <c r="AK46" s="30"/>
      <c r="AL46" s="29">
        <v>32363</v>
      </c>
      <c r="AM46" s="81">
        <f t="shared" si="6"/>
        <v>49498</v>
      </c>
      <c r="AN46" s="28">
        <f t="shared" si="7"/>
        <v>49498</v>
      </c>
      <c r="AO46" s="33">
        <v>0</v>
      </c>
      <c r="AP46" s="29">
        <v>49498</v>
      </c>
      <c r="AQ46" s="67">
        <v>0</v>
      </c>
      <c r="AR46" s="67">
        <v>0</v>
      </c>
      <c r="AS46" s="29">
        <v>200082</v>
      </c>
      <c r="AT46" s="30">
        <v>-864</v>
      </c>
      <c r="AV46"/>
    </row>
    <row r="47" spans="1:48">
      <c r="A47" s="18">
        <v>100</v>
      </c>
      <c r="B47" s="30" t="s">
        <v>100</v>
      </c>
      <c r="C47" s="37">
        <f t="shared" si="4"/>
        <v>172616</v>
      </c>
      <c r="D47" s="29"/>
      <c r="E47" s="29"/>
      <c r="F47" s="29"/>
      <c r="G47" s="29"/>
      <c r="H47" s="29"/>
      <c r="I47" s="29"/>
      <c r="J47" s="29"/>
      <c r="K47" s="29"/>
      <c r="L47" s="28">
        <v>32</v>
      </c>
      <c r="M47" s="37">
        <v>875</v>
      </c>
      <c r="N47" s="37">
        <v>1020</v>
      </c>
      <c r="O47" s="37">
        <v>5</v>
      </c>
      <c r="P47" s="37">
        <v>3170</v>
      </c>
      <c r="Q47" s="37">
        <v>89</v>
      </c>
      <c r="R47" s="37">
        <v>196</v>
      </c>
      <c r="S47" s="37">
        <v>512</v>
      </c>
      <c r="T47" s="37">
        <v>73</v>
      </c>
      <c r="U47" s="37">
        <v>11016</v>
      </c>
      <c r="V47" s="37">
        <v>3498</v>
      </c>
      <c r="W47" s="37">
        <v>18090</v>
      </c>
      <c r="X47" s="37">
        <v>3774</v>
      </c>
      <c r="Y47" s="37">
        <v>4433</v>
      </c>
      <c r="Z47" s="37">
        <v>4230</v>
      </c>
      <c r="AA47" s="37">
        <v>1605</v>
      </c>
      <c r="AB47" s="37">
        <v>6959</v>
      </c>
      <c r="AC47" s="37">
        <v>7641</v>
      </c>
      <c r="AD47" s="37">
        <v>10704</v>
      </c>
      <c r="AE47" s="37">
        <v>3042</v>
      </c>
      <c r="AF47" s="37">
        <v>2550</v>
      </c>
      <c r="AG47" s="37">
        <v>0</v>
      </c>
      <c r="AH47" s="37">
        <v>0</v>
      </c>
      <c r="AI47" s="89">
        <v>0</v>
      </c>
      <c r="AJ47" s="90">
        <f t="shared" si="5"/>
        <v>83514</v>
      </c>
      <c r="AK47" s="30"/>
      <c r="AL47" s="29">
        <v>4064</v>
      </c>
      <c r="AM47" s="81">
        <f t="shared" si="6"/>
        <v>37221</v>
      </c>
      <c r="AN47" s="28">
        <f t="shared" si="7"/>
        <v>37221</v>
      </c>
      <c r="AO47" s="33">
        <v>0</v>
      </c>
      <c r="AP47" s="29">
        <v>37221</v>
      </c>
      <c r="AQ47" s="67">
        <v>0</v>
      </c>
      <c r="AR47" s="67">
        <v>0</v>
      </c>
      <c r="AS47" s="29">
        <v>47622</v>
      </c>
      <c r="AT47" s="30">
        <v>195</v>
      </c>
      <c r="AV47"/>
    </row>
    <row r="48" spans="1:48">
      <c r="A48" s="18">
        <v>110</v>
      </c>
      <c r="B48" s="30" t="s">
        <v>101</v>
      </c>
      <c r="C48" s="37">
        <f t="shared" si="4"/>
        <v>114944</v>
      </c>
      <c r="D48" s="29"/>
      <c r="E48" s="29"/>
      <c r="F48" s="29"/>
      <c r="G48" s="29"/>
      <c r="H48" s="29"/>
      <c r="I48" s="29"/>
      <c r="J48" s="29"/>
      <c r="K48" s="29"/>
      <c r="L48" s="28">
        <v>72</v>
      </c>
      <c r="M48" s="37">
        <v>185</v>
      </c>
      <c r="N48" s="37">
        <v>31</v>
      </c>
      <c r="O48" s="37">
        <v>13</v>
      </c>
      <c r="P48" s="37">
        <v>4335</v>
      </c>
      <c r="Q48" s="37">
        <v>142</v>
      </c>
      <c r="R48" s="37">
        <v>475</v>
      </c>
      <c r="S48" s="37">
        <v>15570</v>
      </c>
      <c r="T48" s="37">
        <v>5283</v>
      </c>
      <c r="U48" s="37">
        <v>5361</v>
      </c>
      <c r="V48" s="37">
        <v>1572</v>
      </c>
      <c r="W48" s="37">
        <v>9624</v>
      </c>
      <c r="X48" s="37">
        <v>12405</v>
      </c>
      <c r="Y48" s="37">
        <v>9871</v>
      </c>
      <c r="Z48" s="37">
        <v>7242</v>
      </c>
      <c r="AA48" s="37">
        <v>6278</v>
      </c>
      <c r="AB48" s="37">
        <v>1046</v>
      </c>
      <c r="AC48" s="37">
        <v>9091</v>
      </c>
      <c r="AD48" s="37">
        <v>4499</v>
      </c>
      <c r="AE48" s="37">
        <v>2506</v>
      </c>
      <c r="AF48" s="37">
        <v>3631</v>
      </c>
      <c r="AG48" s="37">
        <v>0</v>
      </c>
      <c r="AH48" s="37">
        <v>0</v>
      </c>
      <c r="AI48" s="89">
        <v>0</v>
      </c>
      <c r="AJ48" s="90">
        <f t="shared" si="5"/>
        <v>99232</v>
      </c>
      <c r="AK48" s="30"/>
      <c r="AL48" s="29">
        <v>1</v>
      </c>
      <c r="AM48" s="81">
        <f t="shared" si="6"/>
        <v>15711</v>
      </c>
      <c r="AN48" s="28">
        <f t="shared" si="7"/>
        <v>15711</v>
      </c>
      <c r="AO48" s="33">
        <v>0</v>
      </c>
      <c r="AP48" s="29">
        <v>15711</v>
      </c>
      <c r="AQ48" s="67">
        <v>0</v>
      </c>
      <c r="AR48" s="67">
        <v>0</v>
      </c>
      <c r="AS48" s="29">
        <v>0</v>
      </c>
      <c r="AT48" s="30">
        <v>0</v>
      </c>
      <c r="AV48"/>
    </row>
    <row r="49" spans="1:48">
      <c r="A49" s="18">
        <v>120</v>
      </c>
      <c r="B49" s="30" t="s">
        <v>102</v>
      </c>
      <c r="C49" s="37">
        <f t="shared" si="4"/>
        <v>591558</v>
      </c>
      <c r="D49" s="29"/>
      <c r="E49" s="29"/>
      <c r="F49" s="29"/>
      <c r="G49" s="29"/>
      <c r="H49" s="29"/>
      <c r="I49" s="29"/>
      <c r="J49" s="29"/>
      <c r="K49" s="29"/>
      <c r="L49" s="28">
        <v>5</v>
      </c>
      <c r="M49" s="37">
        <v>94</v>
      </c>
      <c r="N49" s="37">
        <v>13</v>
      </c>
      <c r="O49" s="37">
        <v>0</v>
      </c>
      <c r="P49" s="37">
        <v>62</v>
      </c>
      <c r="Q49" s="37">
        <v>0</v>
      </c>
      <c r="R49" s="37">
        <v>648</v>
      </c>
      <c r="S49" s="37">
        <v>20</v>
      </c>
      <c r="T49" s="37">
        <v>11</v>
      </c>
      <c r="U49" s="37">
        <v>70</v>
      </c>
      <c r="V49" s="37">
        <v>1</v>
      </c>
      <c r="W49" s="37">
        <v>28527</v>
      </c>
      <c r="X49" s="37">
        <v>78</v>
      </c>
      <c r="Y49" s="37">
        <v>165</v>
      </c>
      <c r="Z49" s="37">
        <v>0</v>
      </c>
      <c r="AA49" s="37">
        <v>171</v>
      </c>
      <c r="AB49" s="37">
        <v>20628</v>
      </c>
      <c r="AC49" s="37">
        <v>144</v>
      </c>
      <c r="AD49" s="37">
        <v>138</v>
      </c>
      <c r="AE49" s="37">
        <v>16</v>
      </c>
      <c r="AF49" s="37">
        <v>25</v>
      </c>
      <c r="AG49" s="37">
        <v>0</v>
      </c>
      <c r="AH49" s="37">
        <v>0</v>
      </c>
      <c r="AI49" s="89">
        <v>0</v>
      </c>
      <c r="AJ49" s="90">
        <f t="shared" si="5"/>
        <v>50816</v>
      </c>
      <c r="AK49" s="30"/>
      <c r="AL49" s="29">
        <v>1406</v>
      </c>
      <c r="AM49" s="81">
        <f t="shared" si="6"/>
        <v>18059</v>
      </c>
      <c r="AN49" s="28">
        <f t="shared" si="7"/>
        <v>18059</v>
      </c>
      <c r="AO49" s="33">
        <v>0</v>
      </c>
      <c r="AP49" s="29">
        <v>18059</v>
      </c>
      <c r="AQ49" s="67">
        <v>0</v>
      </c>
      <c r="AR49" s="67">
        <v>0</v>
      </c>
      <c r="AS49" s="29">
        <v>521277</v>
      </c>
      <c r="AT49" s="30">
        <v>0</v>
      </c>
      <c r="AV49"/>
    </row>
    <row r="50" spans="1:48">
      <c r="A50" s="18">
        <v>130</v>
      </c>
      <c r="B50" s="30" t="s">
        <v>103</v>
      </c>
      <c r="C50" s="37">
        <f t="shared" si="4"/>
        <v>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89">
        <v>0</v>
      </c>
      <c r="AJ50" s="90">
        <f t="shared" si="5"/>
        <v>0</v>
      </c>
      <c r="AK50" s="30"/>
      <c r="AL50" s="29">
        <v>0</v>
      </c>
      <c r="AM50" s="81">
        <f t="shared" si="6"/>
        <v>0</v>
      </c>
      <c r="AN50" s="28">
        <f t="shared" si="7"/>
        <v>0</v>
      </c>
      <c r="AO50" s="33">
        <v>0</v>
      </c>
      <c r="AP50" s="29">
        <v>0</v>
      </c>
      <c r="AQ50" s="67">
        <v>0</v>
      </c>
      <c r="AR50" s="67">
        <v>0</v>
      </c>
      <c r="AS50" s="29">
        <v>0</v>
      </c>
      <c r="AT50" s="30">
        <v>0</v>
      </c>
      <c r="AV50"/>
    </row>
    <row r="51" spans="1:48">
      <c r="A51" s="18">
        <v>140</v>
      </c>
      <c r="B51" s="30" t="s">
        <v>104</v>
      </c>
      <c r="C51" s="37">
        <f t="shared" si="4"/>
        <v>646370</v>
      </c>
      <c r="D51" s="29"/>
      <c r="E51" s="29"/>
      <c r="F51" s="29"/>
      <c r="G51" s="29"/>
      <c r="H51" s="29"/>
      <c r="I51" s="29"/>
      <c r="J51" s="29"/>
      <c r="K51" s="29"/>
      <c r="L51" s="28">
        <v>3116</v>
      </c>
      <c r="M51" s="37">
        <v>95</v>
      </c>
      <c r="N51" s="37">
        <v>6294</v>
      </c>
      <c r="O51" s="37">
        <v>1703</v>
      </c>
      <c r="P51" s="37">
        <v>24345</v>
      </c>
      <c r="Q51" s="37">
        <v>18622</v>
      </c>
      <c r="R51" s="37">
        <v>9171</v>
      </c>
      <c r="S51" s="37">
        <v>10304</v>
      </c>
      <c r="T51" s="37">
        <v>3368</v>
      </c>
      <c r="U51" s="37">
        <v>15651</v>
      </c>
      <c r="V51" s="37">
        <v>1068</v>
      </c>
      <c r="W51" s="37">
        <v>15966</v>
      </c>
      <c r="X51" s="37">
        <v>186224</v>
      </c>
      <c r="Y51" s="37">
        <v>48003</v>
      </c>
      <c r="Z51" s="37">
        <v>11764</v>
      </c>
      <c r="AA51" s="37">
        <v>13169</v>
      </c>
      <c r="AB51" s="37">
        <v>21635</v>
      </c>
      <c r="AC51" s="37">
        <v>21806</v>
      </c>
      <c r="AD51" s="37">
        <v>9153</v>
      </c>
      <c r="AE51" s="37">
        <v>7669</v>
      </c>
      <c r="AF51" s="37">
        <v>6882</v>
      </c>
      <c r="AG51" s="37">
        <v>0</v>
      </c>
      <c r="AH51" s="37">
        <v>0</v>
      </c>
      <c r="AI51" s="89">
        <v>0</v>
      </c>
      <c r="AJ51" s="90">
        <f t="shared" si="5"/>
        <v>436008</v>
      </c>
      <c r="AK51" s="30"/>
      <c r="AL51" s="29">
        <v>36686</v>
      </c>
      <c r="AM51" s="81">
        <f t="shared" si="6"/>
        <v>173676</v>
      </c>
      <c r="AN51" s="28">
        <f t="shared" si="7"/>
        <v>173676</v>
      </c>
      <c r="AO51" s="33">
        <v>0</v>
      </c>
      <c r="AP51" s="29">
        <v>173676</v>
      </c>
      <c r="AQ51" s="67">
        <v>0</v>
      </c>
      <c r="AR51" s="67">
        <v>0</v>
      </c>
      <c r="AS51" s="29">
        <v>0</v>
      </c>
      <c r="AT51" s="30">
        <v>0</v>
      </c>
      <c r="AV51"/>
    </row>
    <row r="52" spans="1:48">
      <c r="A52" s="18">
        <v>150</v>
      </c>
      <c r="B52" s="30" t="s">
        <v>105</v>
      </c>
      <c r="C52" s="37">
        <f t="shared" si="4"/>
        <v>176994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117</v>
      </c>
      <c r="P52" s="37">
        <v>1103</v>
      </c>
      <c r="Q52" s="37">
        <v>84</v>
      </c>
      <c r="R52" s="37">
        <v>155</v>
      </c>
      <c r="S52" s="37">
        <v>1175</v>
      </c>
      <c r="T52" s="37">
        <v>3899</v>
      </c>
      <c r="U52" s="37">
        <v>238</v>
      </c>
      <c r="V52" s="37">
        <v>1351</v>
      </c>
      <c r="W52" s="37">
        <v>3984</v>
      </c>
      <c r="X52" s="37">
        <v>45250</v>
      </c>
      <c r="Y52" s="37">
        <v>25073</v>
      </c>
      <c r="Z52" s="37">
        <v>14791</v>
      </c>
      <c r="AA52" s="37">
        <v>181</v>
      </c>
      <c r="AB52" s="37">
        <v>3593</v>
      </c>
      <c r="AC52" s="37">
        <v>17</v>
      </c>
      <c r="AD52" s="37">
        <v>2</v>
      </c>
      <c r="AE52" s="37">
        <v>101</v>
      </c>
      <c r="AF52" s="37">
        <v>22</v>
      </c>
      <c r="AG52" s="37">
        <v>52807</v>
      </c>
      <c r="AH52" s="37">
        <v>0</v>
      </c>
      <c r="AI52" s="89">
        <v>0</v>
      </c>
      <c r="AJ52" s="90">
        <f t="shared" si="5"/>
        <v>153943</v>
      </c>
      <c r="AK52" s="30"/>
      <c r="AL52" s="29">
        <v>4263</v>
      </c>
      <c r="AM52" s="81">
        <f t="shared" si="6"/>
        <v>18788</v>
      </c>
      <c r="AN52" s="28">
        <f t="shared" si="7"/>
        <v>18788</v>
      </c>
      <c r="AO52" s="33">
        <v>0</v>
      </c>
      <c r="AP52" s="29">
        <v>18788</v>
      </c>
      <c r="AQ52" s="67">
        <v>0</v>
      </c>
      <c r="AR52" s="67">
        <v>0</v>
      </c>
      <c r="AS52" s="29">
        <v>0</v>
      </c>
      <c r="AT52" s="30">
        <v>0</v>
      </c>
      <c r="AV52"/>
    </row>
    <row r="53" spans="1:48">
      <c r="A53" s="18">
        <v>160</v>
      </c>
      <c r="B53" s="30" t="s">
        <v>61</v>
      </c>
      <c r="C53" s="37">
        <f t="shared" si="4"/>
        <v>359744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12</v>
      </c>
      <c r="N53" s="37">
        <v>0</v>
      </c>
      <c r="O53" s="37">
        <v>15</v>
      </c>
      <c r="P53" s="37">
        <v>586</v>
      </c>
      <c r="Q53" s="37">
        <v>15</v>
      </c>
      <c r="R53" s="37">
        <v>126</v>
      </c>
      <c r="S53" s="37">
        <v>642</v>
      </c>
      <c r="T53" s="37">
        <v>163</v>
      </c>
      <c r="U53" s="37">
        <v>657</v>
      </c>
      <c r="V53" s="37">
        <v>151</v>
      </c>
      <c r="W53" s="37">
        <v>2907</v>
      </c>
      <c r="X53" s="37">
        <v>7285</v>
      </c>
      <c r="Y53" s="37">
        <v>6399</v>
      </c>
      <c r="Z53" s="37">
        <v>2648</v>
      </c>
      <c r="AA53" s="37">
        <v>137</v>
      </c>
      <c r="AB53" s="37">
        <v>4352</v>
      </c>
      <c r="AC53" s="37">
        <v>10545</v>
      </c>
      <c r="AD53" s="37">
        <v>1835</v>
      </c>
      <c r="AE53" s="37">
        <v>1727</v>
      </c>
      <c r="AF53" s="37">
        <v>1404</v>
      </c>
      <c r="AG53" s="37">
        <v>0</v>
      </c>
      <c r="AH53" s="37">
        <v>0</v>
      </c>
      <c r="AI53" s="89">
        <v>0</v>
      </c>
      <c r="AJ53" s="90">
        <f t="shared" si="5"/>
        <v>41606</v>
      </c>
      <c r="AK53" s="30"/>
      <c r="AL53" s="29">
        <v>59200</v>
      </c>
      <c r="AM53" s="81">
        <f t="shared" si="6"/>
        <v>258938</v>
      </c>
      <c r="AN53" s="28">
        <f t="shared" si="7"/>
        <v>258938</v>
      </c>
      <c r="AO53" s="33">
        <v>0</v>
      </c>
      <c r="AP53" s="29">
        <v>258938</v>
      </c>
      <c r="AQ53" s="67">
        <v>0</v>
      </c>
      <c r="AR53" s="67">
        <v>0</v>
      </c>
      <c r="AS53" s="29">
        <v>0</v>
      </c>
      <c r="AT53" s="30">
        <v>0</v>
      </c>
      <c r="AV53"/>
    </row>
    <row r="54" spans="1:48">
      <c r="A54" s="18">
        <v>170</v>
      </c>
      <c r="B54" s="30" t="s">
        <v>106</v>
      </c>
      <c r="C54" s="37">
        <f t="shared" si="4"/>
        <v>427463</v>
      </c>
      <c r="D54" s="29"/>
      <c r="E54" s="29"/>
      <c r="F54" s="29"/>
      <c r="G54" s="29"/>
      <c r="H54" s="29"/>
      <c r="I54" s="29"/>
      <c r="J54" s="29"/>
      <c r="K54" s="29"/>
      <c r="L54" s="28">
        <v>854</v>
      </c>
      <c r="M54" s="37">
        <v>111</v>
      </c>
      <c r="N54" s="37">
        <v>1184</v>
      </c>
      <c r="O54" s="37">
        <v>2301</v>
      </c>
      <c r="P54" s="37">
        <v>2117</v>
      </c>
      <c r="Q54" s="37">
        <v>154</v>
      </c>
      <c r="R54" s="37">
        <v>278</v>
      </c>
      <c r="S54" s="37">
        <v>3102</v>
      </c>
      <c r="T54" s="37">
        <v>1235</v>
      </c>
      <c r="U54" s="37">
        <v>997</v>
      </c>
      <c r="V54" s="37">
        <v>4863</v>
      </c>
      <c r="W54" s="37">
        <v>14829</v>
      </c>
      <c r="X54" s="37">
        <v>48635</v>
      </c>
      <c r="Y54" s="37">
        <v>73062</v>
      </c>
      <c r="Z54" s="37">
        <v>12767</v>
      </c>
      <c r="AA54" s="37">
        <v>2358</v>
      </c>
      <c r="AB54" s="37">
        <v>12633</v>
      </c>
      <c r="AC54" s="37">
        <v>1462</v>
      </c>
      <c r="AD54" s="37">
        <v>1431</v>
      </c>
      <c r="AE54" s="37">
        <v>4481</v>
      </c>
      <c r="AF54" s="37">
        <v>4417</v>
      </c>
      <c r="AG54" s="37">
        <v>0</v>
      </c>
      <c r="AH54" s="37">
        <v>0</v>
      </c>
      <c r="AI54" s="89">
        <v>0</v>
      </c>
      <c r="AJ54" s="90">
        <f t="shared" si="5"/>
        <v>193271</v>
      </c>
      <c r="AK54" s="30"/>
      <c r="AL54" s="29">
        <v>26631</v>
      </c>
      <c r="AM54" s="81">
        <f t="shared" si="6"/>
        <v>186408</v>
      </c>
      <c r="AN54" s="28">
        <f t="shared" si="7"/>
        <v>186408</v>
      </c>
      <c r="AO54" s="33">
        <v>150740</v>
      </c>
      <c r="AP54" s="29">
        <v>35668</v>
      </c>
      <c r="AQ54" s="67">
        <v>0</v>
      </c>
      <c r="AR54" s="67">
        <v>0</v>
      </c>
      <c r="AS54" s="29">
        <v>21153</v>
      </c>
      <c r="AT54" s="30">
        <v>0</v>
      </c>
      <c r="AV54"/>
    </row>
    <row r="55" spans="1:48">
      <c r="A55" s="18">
        <v>180</v>
      </c>
      <c r="B55" s="30" t="s">
        <v>62</v>
      </c>
      <c r="C55" s="37">
        <f t="shared" si="4"/>
        <v>370157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89">
        <v>0</v>
      </c>
      <c r="AJ55" s="90">
        <f t="shared" si="5"/>
        <v>0</v>
      </c>
      <c r="AK55" s="30"/>
      <c r="AL55" s="29">
        <v>0</v>
      </c>
      <c r="AM55" s="81">
        <f t="shared" si="6"/>
        <v>370157</v>
      </c>
      <c r="AN55" s="28">
        <f t="shared" si="7"/>
        <v>6125</v>
      </c>
      <c r="AO55" s="33">
        <v>6125</v>
      </c>
      <c r="AP55" s="29">
        <v>0</v>
      </c>
      <c r="AQ55" s="67">
        <v>364032</v>
      </c>
      <c r="AR55" s="67">
        <v>0</v>
      </c>
      <c r="AS55" s="29">
        <v>0</v>
      </c>
      <c r="AT55" s="30">
        <v>0</v>
      </c>
      <c r="AV55"/>
    </row>
    <row r="56" spans="1:48">
      <c r="A56" s="18">
        <v>190</v>
      </c>
      <c r="B56" s="30" t="s">
        <v>107</v>
      </c>
      <c r="C56" s="37">
        <f t="shared" si="4"/>
        <v>203140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89">
        <v>0</v>
      </c>
      <c r="AJ56" s="90">
        <f t="shared" si="5"/>
        <v>0</v>
      </c>
      <c r="AK56" s="30"/>
      <c r="AL56" s="29">
        <v>0</v>
      </c>
      <c r="AM56" s="81">
        <f t="shared" si="6"/>
        <v>203140</v>
      </c>
      <c r="AN56" s="28">
        <f t="shared" si="7"/>
        <v>26861</v>
      </c>
      <c r="AO56" s="33">
        <v>1721</v>
      </c>
      <c r="AP56" s="29">
        <v>25140</v>
      </c>
      <c r="AQ56" s="67">
        <v>173405</v>
      </c>
      <c r="AR56" s="67">
        <v>2874</v>
      </c>
      <c r="AS56" s="29">
        <v>0</v>
      </c>
      <c r="AT56" s="30">
        <v>0</v>
      </c>
      <c r="AV56"/>
    </row>
    <row r="57" spans="1:48">
      <c r="A57" s="18">
        <v>200</v>
      </c>
      <c r="B57" s="30" t="s">
        <v>108</v>
      </c>
      <c r="C57" s="37">
        <f t="shared" si="4"/>
        <v>75822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4343</v>
      </c>
      <c r="N57" s="37">
        <v>0</v>
      </c>
      <c r="O57" s="37">
        <v>0</v>
      </c>
      <c r="P57" s="37">
        <v>3769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89">
        <v>0</v>
      </c>
      <c r="AJ57" s="90">
        <f t="shared" si="5"/>
        <v>8112</v>
      </c>
      <c r="AK57" s="30"/>
      <c r="AL57" s="29">
        <v>0</v>
      </c>
      <c r="AM57" s="81">
        <f t="shared" si="6"/>
        <v>67710</v>
      </c>
      <c r="AN57" s="28">
        <f t="shared" si="7"/>
        <v>22548</v>
      </c>
      <c r="AO57" s="33">
        <v>0</v>
      </c>
      <c r="AP57" s="29">
        <v>22548</v>
      </c>
      <c r="AQ57" s="67">
        <v>39270</v>
      </c>
      <c r="AR57" s="67">
        <v>5892</v>
      </c>
      <c r="AS57" s="29">
        <v>0</v>
      </c>
      <c r="AT57" s="30">
        <v>0</v>
      </c>
      <c r="AV57"/>
    </row>
    <row r="58" spans="1:48">
      <c r="A58" s="18">
        <v>210</v>
      </c>
      <c r="B58" s="30" t="s">
        <v>109</v>
      </c>
      <c r="C58" s="37">
        <f t="shared" si="4"/>
        <v>83412</v>
      </c>
      <c r="D58" s="29"/>
      <c r="E58" s="29"/>
      <c r="F58" s="29"/>
      <c r="G58" s="29"/>
      <c r="H58" s="29"/>
      <c r="I58" s="29"/>
      <c r="J58" s="29"/>
      <c r="K58" s="29"/>
      <c r="L58" s="2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7</v>
      </c>
      <c r="V58" s="37">
        <v>0</v>
      </c>
      <c r="W58" s="37">
        <v>0</v>
      </c>
      <c r="X58" s="37">
        <v>0</v>
      </c>
      <c r="Y58" s="37">
        <v>5</v>
      </c>
      <c r="Z58" s="37">
        <v>0</v>
      </c>
      <c r="AA58" s="37">
        <v>4858</v>
      </c>
      <c r="AB58" s="37">
        <v>1020</v>
      </c>
      <c r="AC58" s="37">
        <v>971</v>
      </c>
      <c r="AD58" s="37">
        <v>0</v>
      </c>
      <c r="AE58" s="37">
        <v>0</v>
      </c>
      <c r="AF58" s="37">
        <v>209</v>
      </c>
      <c r="AG58" s="37">
        <v>0</v>
      </c>
      <c r="AH58" s="37">
        <v>0</v>
      </c>
      <c r="AI58" s="89">
        <v>0</v>
      </c>
      <c r="AJ58" s="90">
        <f t="shared" si="5"/>
        <v>7070</v>
      </c>
      <c r="AK58" s="30"/>
      <c r="AL58" s="29">
        <v>0</v>
      </c>
      <c r="AM58" s="81">
        <f t="shared" si="6"/>
        <v>76342</v>
      </c>
      <c r="AN58" s="28">
        <f t="shared" si="7"/>
        <v>57761</v>
      </c>
      <c r="AO58" s="33">
        <v>11961</v>
      </c>
      <c r="AP58" s="29">
        <v>45800</v>
      </c>
      <c r="AQ58" s="67">
        <v>5058</v>
      </c>
      <c r="AR58" s="67">
        <v>13523</v>
      </c>
      <c r="AS58" s="29">
        <v>0</v>
      </c>
      <c r="AT58" s="30">
        <v>0</v>
      </c>
      <c r="AV58"/>
    </row>
    <row r="59" spans="1:48">
      <c r="A59" s="18">
        <v>220</v>
      </c>
      <c r="B59" s="30" t="s">
        <v>64</v>
      </c>
      <c r="C59" s="37">
        <f t="shared" si="4"/>
        <v>0</v>
      </c>
      <c r="D59" s="29"/>
      <c r="E59" s="29"/>
      <c r="F59" s="29"/>
      <c r="G59" s="29"/>
      <c r="H59" s="29"/>
      <c r="I59" s="29"/>
      <c r="J59" s="29"/>
      <c r="K59" s="29"/>
      <c r="L59" s="2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89">
        <v>0</v>
      </c>
      <c r="AJ59" s="90">
        <f t="shared" si="5"/>
        <v>0</v>
      </c>
      <c r="AK59" s="30"/>
      <c r="AL59" s="29">
        <v>0</v>
      </c>
      <c r="AM59" s="81">
        <f t="shared" si="6"/>
        <v>0</v>
      </c>
      <c r="AN59" s="28">
        <f t="shared" si="7"/>
        <v>0</v>
      </c>
      <c r="AO59" s="33">
        <v>0</v>
      </c>
      <c r="AP59" s="29">
        <v>0</v>
      </c>
      <c r="AQ59" s="67">
        <v>0</v>
      </c>
      <c r="AR59" s="67">
        <v>0</v>
      </c>
      <c r="AS59" s="29">
        <v>0</v>
      </c>
      <c r="AT59" s="30">
        <v>0</v>
      </c>
      <c r="AV59"/>
    </row>
    <row r="60" spans="1:48">
      <c r="A60" s="18">
        <v>230</v>
      </c>
      <c r="B60" s="30" t="s">
        <v>65</v>
      </c>
      <c r="C60" s="37">
        <f t="shared" si="4"/>
        <v>13217</v>
      </c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89">
        <v>0</v>
      </c>
      <c r="AJ60" s="90">
        <f t="shared" si="5"/>
        <v>0</v>
      </c>
      <c r="AK60" s="30"/>
      <c r="AL60" s="29">
        <v>40066</v>
      </c>
      <c r="AM60" s="81">
        <f t="shared" si="6"/>
        <v>-26849</v>
      </c>
      <c r="AN60" s="28">
        <f t="shared" si="7"/>
        <v>-26849</v>
      </c>
      <c r="AO60" s="33">
        <v>0</v>
      </c>
      <c r="AP60" s="29">
        <v>-26849</v>
      </c>
      <c r="AQ60" s="67">
        <v>0</v>
      </c>
      <c r="AR60" s="67">
        <v>0</v>
      </c>
      <c r="AS60" s="29">
        <v>0</v>
      </c>
      <c r="AT60" s="30">
        <v>0</v>
      </c>
      <c r="AV60"/>
    </row>
    <row r="61" spans="1:48" ht="13.5" thickBot="1">
      <c r="A61" s="75">
        <v>999</v>
      </c>
      <c r="B61" s="30" t="s">
        <v>110</v>
      </c>
      <c r="C61" s="37">
        <f t="shared" si="4"/>
        <v>0</v>
      </c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90">
        <f t="shared" si="5"/>
        <v>0</v>
      </c>
      <c r="AK61" s="30"/>
      <c r="AL61" s="29">
        <v>0</v>
      </c>
      <c r="AM61" s="81">
        <f t="shared" si="6"/>
        <v>0</v>
      </c>
      <c r="AN61" s="28">
        <f t="shared" si="7"/>
        <v>0</v>
      </c>
      <c r="AO61" s="33">
        <v>0</v>
      </c>
      <c r="AP61" s="29">
        <v>0</v>
      </c>
      <c r="AQ61" s="67">
        <v>0</v>
      </c>
      <c r="AR61" s="67">
        <v>0</v>
      </c>
      <c r="AS61" s="29">
        <v>0</v>
      </c>
      <c r="AT61" s="30">
        <v>0</v>
      </c>
      <c r="AV61"/>
    </row>
    <row r="62" spans="1:48" ht="14.25" thickTop="1" thickBot="1">
      <c r="B62" s="32" t="s">
        <v>33</v>
      </c>
      <c r="C62" s="31">
        <f>SUM(C38:C61)</f>
        <v>7333051</v>
      </c>
      <c r="D62" s="31">
        <f t="shared" ref="D62:AO62" si="8">SUM(D38:D61)</f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85">
        <f t="shared" si="8"/>
        <v>0</v>
      </c>
      <c r="L62" s="31">
        <f t="shared" si="8"/>
        <v>183222</v>
      </c>
      <c r="M62" s="31">
        <f t="shared" si="8"/>
        <v>41518</v>
      </c>
      <c r="N62" s="31">
        <f t="shared" si="8"/>
        <v>30932</v>
      </c>
      <c r="O62" s="31">
        <f t="shared" si="8"/>
        <v>10248</v>
      </c>
      <c r="P62" s="31">
        <f t="shared" si="8"/>
        <v>425468</v>
      </c>
      <c r="Q62" s="31">
        <f t="shared" si="8"/>
        <v>74883</v>
      </c>
      <c r="R62" s="31">
        <f t="shared" si="8"/>
        <v>26357</v>
      </c>
      <c r="S62" s="31">
        <f t="shared" si="8"/>
        <v>77280</v>
      </c>
      <c r="T62" s="31">
        <f t="shared" si="8"/>
        <v>59548</v>
      </c>
      <c r="U62" s="31">
        <f t="shared" si="8"/>
        <v>77424</v>
      </c>
      <c r="V62" s="31">
        <f t="shared" si="8"/>
        <v>28764</v>
      </c>
      <c r="W62" s="31">
        <f t="shared" si="8"/>
        <v>325742</v>
      </c>
      <c r="X62" s="31">
        <f t="shared" si="8"/>
        <v>346195</v>
      </c>
      <c r="Y62" s="31">
        <f t="shared" si="8"/>
        <v>237751</v>
      </c>
      <c r="Z62" s="31">
        <f t="shared" si="8"/>
        <v>54965</v>
      </c>
      <c r="AA62" s="31">
        <f t="shared" si="8"/>
        <v>221041</v>
      </c>
      <c r="AB62" s="31">
        <f t="shared" si="8"/>
        <v>117372</v>
      </c>
      <c r="AC62" s="31">
        <f t="shared" si="8"/>
        <v>81315</v>
      </c>
      <c r="AD62" s="31">
        <f t="shared" si="8"/>
        <v>34571</v>
      </c>
      <c r="AE62" s="31">
        <f t="shared" si="8"/>
        <v>42546</v>
      </c>
      <c r="AF62" s="31">
        <f t="shared" si="8"/>
        <v>51080</v>
      </c>
      <c r="AG62" s="31">
        <f t="shared" si="8"/>
        <v>52807</v>
      </c>
      <c r="AH62" s="31">
        <f t="shared" si="8"/>
        <v>0</v>
      </c>
      <c r="AI62" s="31">
        <f t="shared" si="8"/>
        <v>0</v>
      </c>
      <c r="AJ62" s="31">
        <f t="shared" si="8"/>
        <v>2601029</v>
      </c>
      <c r="AK62" s="32">
        <f t="shared" si="8"/>
        <v>0</v>
      </c>
      <c r="AL62" s="85">
        <f t="shared" si="8"/>
        <v>821203</v>
      </c>
      <c r="AM62" s="85">
        <f t="shared" si="8"/>
        <v>3112246</v>
      </c>
      <c r="AN62" s="31">
        <f t="shared" si="8"/>
        <v>2508192</v>
      </c>
      <c r="AO62" s="31">
        <f t="shared" si="8"/>
        <v>363231</v>
      </c>
      <c r="AP62" s="86">
        <f>SUM(AP38:AP61)</f>
        <v>2144961</v>
      </c>
      <c r="AQ62" s="86">
        <f>SUM(AQ38:AQ61)</f>
        <v>581765</v>
      </c>
      <c r="AR62" s="86">
        <f>SUM(AR38:AR61)</f>
        <v>22289</v>
      </c>
      <c r="AS62" s="31">
        <f>SUM(AS38:AS61)</f>
        <v>804244</v>
      </c>
      <c r="AT62" s="104">
        <f>SUM(AT38:AT61)</f>
        <v>-5671</v>
      </c>
      <c r="AV62"/>
    </row>
    <row r="63" spans="1:48" ht="13.5" thickTop="1">
      <c r="B63" s="11" t="s">
        <v>34</v>
      </c>
      <c r="C63" s="91"/>
      <c r="D63" s="84"/>
      <c r="E63" s="84"/>
      <c r="F63" s="84">
        <f>F32</f>
        <v>245354</v>
      </c>
      <c r="G63" s="84">
        <f>G32</f>
        <v>0</v>
      </c>
      <c r="H63" s="84">
        <f>H32</f>
        <v>30959</v>
      </c>
      <c r="I63" s="84">
        <f>I32</f>
        <v>1584</v>
      </c>
      <c r="J63" s="84">
        <f>J32</f>
        <v>135840</v>
      </c>
      <c r="K63" s="84"/>
      <c r="L63" s="91">
        <v>544606</v>
      </c>
      <c r="M63" s="92">
        <v>128595</v>
      </c>
      <c r="N63" s="92">
        <v>111718</v>
      </c>
      <c r="O63" s="92">
        <v>24063</v>
      </c>
      <c r="P63" s="92">
        <v>272272</v>
      </c>
      <c r="Q63" s="92">
        <v>64035</v>
      </c>
      <c r="R63" s="92">
        <v>5986</v>
      </c>
      <c r="S63" s="92">
        <v>40852</v>
      </c>
      <c r="T63" s="92">
        <v>37760</v>
      </c>
      <c r="U63" s="92">
        <v>56186</v>
      </c>
      <c r="V63" s="92">
        <v>20042</v>
      </c>
      <c r="W63" s="92">
        <v>242997</v>
      </c>
      <c r="X63" s="92">
        <v>256330</v>
      </c>
      <c r="Y63" s="92">
        <v>307306</v>
      </c>
      <c r="Z63" s="92">
        <v>98638</v>
      </c>
      <c r="AA63" s="92">
        <v>122862</v>
      </c>
      <c r="AB63" s="92">
        <v>244379</v>
      </c>
      <c r="AC63" s="92">
        <v>288842</v>
      </c>
      <c r="AD63" s="92">
        <v>168569</v>
      </c>
      <c r="AE63" s="92">
        <v>33246</v>
      </c>
      <c r="AF63" s="92">
        <v>31369</v>
      </c>
      <c r="AG63" s="92">
        <v>-52807</v>
      </c>
      <c r="AH63" s="92">
        <v>0</v>
      </c>
      <c r="AI63" s="92">
        <v>0</v>
      </c>
      <c r="AJ63" s="93">
        <f>SUM(L63:AI63)</f>
        <v>3047846</v>
      </c>
      <c r="AK63" s="93">
        <f>SUM(C63:AI63)</f>
        <v>3461583</v>
      </c>
      <c r="AV63"/>
    </row>
    <row r="64" spans="1:48" ht="13.5" thickBot="1">
      <c r="B64" s="11" t="s">
        <v>52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22899</v>
      </c>
      <c r="M64" s="37">
        <v>2152</v>
      </c>
      <c r="N64" s="37">
        <v>11758</v>
      </c>
      <c r="O64" s="37">
        <v>1167</v>
      </c>
      <c r="P64" s="37">
        <v>24164</v>
      </c>
      <c r="Q64" s="37">
        <v>15730</v>
      </c>
      <c r="R64" s="37">
        <v>3055</v>
      </c>
      <c r="S64" s="37">
        <v>22191</v>
      </c>
      <c r="T64" s="37">
        <v>13799</v>
      </c>
      <c r="U64" s="37">
        <v>27180</v>
      </c>
      <c r="V64" s="37">
        <v>12990</v>
      </c>
      <c r="W64" s="37">
        <v>27545</v>
      </c>
      <c r="X64" s="37">
        <v>40909</v>
      </c>
      <c r="Y64" s="37">
        <v>98347</v>
      </c>
      <c r="Z64" s="37">
        <v>27905</v>
      </c>
      <c r="AA64" s="37">
        <v>12664</v>
      </c>
      <c r="AB64" s="37">
        <v>19997</v>
      </c>
      <c r="AC64" s="37">
        <v>176014</v>
      </c>
      <c r="AD64" s="37">
        <v>108471</v>
      </c>
      <c r="AE64" s="37">
        <v>15572</v>
      </c>
      <c r="AF64" s="37">
        <v>21518</v>
      </c>
      <c r="AG64" s="37">
        <v>0</v>
      </c>
      <c r="AH64" s="37">
        <v>0</v>
      </c>
      <c r="AI64" s="37">
        <v>0</v>
      </c>
      <c r="AJ64" s="30">
        <f t="shared" ref="AJ64:AJ71" si="9">SUM(L64:AI64)</f>
        <v>706027</v>
      </c>
      <c r="AK64" s="30">
        <f t="shared" ref="AK64:AK71" si="10">SUM(C64:AI64)</f>
        <v>706027</v>
      </c>
      <c r="AV64"/>
    </row>
    <row r="65" spans="2:49" ht="13.5" thickTop="1">
      <c r="B65" s="11" t="s">
        <v>53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22899</v>
      </c>
      <c r="M65" s="37">
        <v>2152</v>
      </c>
      <c r="N65" s="37">
        <v>11505</v>
      </c>
      <c r="O65" s="37">
        <v>858</v>
      </c>
      <c r="P65" s="37">
        <v>23285</v>
      </c>
      <c r="Q65" s="37">
        <v>14133</v>
      </c>
      <c r="R65" s="37">
        <v>2814</v>
      </c>
      <c r="S65" s="37">
        <v>19448</v>
      </c>
      <c r="T65" s="37">
        <v>12082</v>
      </c>
      <c r="U65" s="37">
        <v>26856</v>
      </c>
      <c r="V65" s="37">
        <v>11115</v>
      </c>
      <c r="W65" s="37">
        <v>25411</v>
      </c>
      <c r="X65" s="37">
        <v>38328</v>
      </c>
      <c r="Y65" s="37">
        <v>88357</v>
      </c>
      <c r="Z65" s="37">
        <v>23899</v>
      </c>
      <c r="AA65" s="37">
        <v>11644</v>
      </c>
      <c r="AB65" s="37">
        <v>18362</v>
      </c>
      <c r="AC65" s="37">
        <v>158242</v>
      </c>
      <c r="AD65" s="37">
        <v>100386</v>
      </c>
      <c r="AE65" s="37">
        <v>14168</v>
      </c>
      <c r="AF65" s="37">
        <v>21210</v>
      </c>
      <c r="AG65" s="37">
        <v>0</v>
      </c>
      <c r="AH65" s="37">
        <v>0</v>
      </c>
      <c r="AI65" s="37">
        <v>0</v>
      </c>
      <c r="AJ65" s="30">
        <f t="shared" si="9"/>
        <v>647154</v>
      </c>
      <c r="AK65" s="30">
        <f t="shared" si="10"/>
        <v>647154</v>
      </c>
      <c r="AM65" s="12" t="s">
        <v>35</v>
      </c>
      <c r="AN65" s="17"/>
      <c r="AO65" s="17"/>
      <c r="AP65" s="17"/>
      <c r="AQ65" s="105">
        <f>AJ63</f>
        <v>3047846</v>
      </c>
      <c r="AS65" s="12" t="s">
        <v>36</v>
      </c>
      <c r="AT65" s="17"/>
      <c r="AU65" s="17"/>
      <c r="AV65" s="105">
        <f>AM62</f>
        <v>3112246</v>
      </c>
    </row>
    <row r="66" spans="2:49">
      <c r="B66" s="11" t="s">
        <v>37</v>
      </c>
      <c r="C66" s="28"/>
      <c r="D66" s="29"/>
      <c r="E66" s="29"/>
      <c r="F66" s="29"/>
      <c r="G66" s="29"/>
      <c r="H66" s="29"/>
      <c r="I66" s="29"/>
      <c r="J66" s="29"/>
      <c r="K66" s="29"/>
      <c r="L66" s="28">
        <v>0</v>
      </c>
      <c r="M66" s="37">
        <v>0</v>
      </c>
      <c r="N66" s="37">
        <v>248</v>
      </c>
      <c r="O66" s="37">
        <v>228</v>
      </c>
      <c r="P66" s="37">
        <v>761</v>
      </c>
      <c r="Q66" s="37">
        <v>842</v>
      </c>
      <c r="R66" s="37">
        <v>229</v>
      </c>
      <c r="S66" s="37">
        <v>1978</v>
      </c>
      <c r="T66" s="37">
        <v>1704</v>
      </c>
      <c r="U66" s="37">
        <v>297</v>
      </c>
      <c r="V66" s="37">
        <v>1837</v>
      </c>
      <c r="W66" s="37">
        <v>2119</v>
      </c>
      <c r="X66" s="37">
        <v>2462</v>
      </c>
      <c r="Y66" s="37">
        <v>9066</v>
      </c>
      <c r="Z66" s="37">
        <v>2923</v>
      </c>
      <c r="AA66" s="37">
        <v>935</v>
      </c>
      <c r="AB66" s="37">
        <v>1473</v>
      </c>
      <c r="AC66" s="37">
        <v>11077</v>
      </c>
      <c r="AD66" s="37">
        <v>7717</v>
      </c>
      <c r="AE66" s="37">
        <v>1155</v>
      </c>
      <c r="AF66" s="37">
        <v>248</v>
      </c>
      <c r="AG66" s="37">
        <v>0</v>
      </c>
      <c r="AH66" s="37">
        <v>0</v>
      </c>
      <c r="AI66" s="37">
        <v>0</v>
      </c>
      <c r="AJ66" s="30">
        <f t="shared" si="9"/>
        <v>47299</v>
      </c>
      <c r="AK66" s="30">
        <f t="shared" si="10"/>
        <v>47299</v>
      </c>
      <c r="AM66" s="18" t="s">
        <v>38</v>
      </c>
      <c r="AN66" s="19"/>
      <c r="AO66" s="19"/>
      <c r="AP66" s="19"/>
      <c r="AQ66" s="81">
        <f>J63</f>
        <v>135840</v>
      </c>
      <c r="AS66" s="18" t="s">
        <v>39</v>
      </c>
      <c r="AT66" s="19"/>
      <c r="AU66" s="19"/>
      <c r="AV66" s="81">
        <f>AS62</f>
        <v>804244</v>
      </c>
    </row>
    <row r="67" spans="2:49" s="20" customFormat="1" ht="11.25" customHeight="1">
      <c r="B67" s="11" t="s">
        <v>40</v>
      </c>
      <c r="C67" s="94"/>
      <c r="D67" s="95"/>
      <c r="E67" s="95"/>
      <c r="F67" s="95"/>
      <c r="G67" s="95"/>
      <c r="H67" s="95"/>
      <c r="I67" s="95"/>
      <c r="J67" s="95"/>
      <c r="K67" s="95"/>
      <c r="L67" s="94">
        <v>0</v>
      </c>
      <c r="M67" s="96">
        <v>0</v>
      </c>
      <c r="N67" s="96">
        <v>5</v>
      </c>
      <c r="O67" s="96">
        <v>81</v>
      </c>
      <c r="P67" s="96">
        <v>118</v>
      </c>
      <c r="Q67" s="96">
        <v>755</v>
      </c>
      <c r="R67" s="96">
        <v>12</v>
      </c>
      <c r="S67" s="96">
        <v>765</v>
      </c>
      <c r="T67" s="96">
        <v>13</v>
      </c>
      <c r="U67" s="96">
        <v>27</v>
      </c>
      <c r="V67" s="96">
        <v>38</v>
      </c>
      <c r="W67" s="96">
        <v>15</v>
      </c>
      <c r="X67" s="96">
        <v>119</v>
      </c>
      <c r="Y67" s="96">
        <v>924</v>
      </c>
      <c r="Z67" s="96">
        <v>1083</v>
      </c>
      <c r="AA67" s="96">
        <v>85</v>
      </c>
      <c r="AB67" s="96">
        <v>162</v>
      </c>
      <c r="AC67" s="96">
        <v>6695</v>
      </c>
      <c r="AD67" s="96">
        <v>368</v>
      </c>
      <c r="AE67" s="96">
        <v>249</v>
      </c>
      <c r="AF67" s="96">
        <v>60</v>
      </c>
      <c r="AG67" s="96">
        <v>0</v>
      </c>
      <c r="AH67" s="96">
        <v>0</v>
      </c>
      <c r="AI67" s="96">
        <v>0</v>
      </c>
      <c r="AJ67" s="30">
        <f t="shared" si="9"/>
        <v>11574</v>
      </c>
      <c r="AK67" s="30">
        <f t="shared" si="10"/>
        <v>11574</v>
      </c>
      <c r="AL67" s="1"/>
      <c r="AM67" s="18" t="s">
        <v>41</v>
      </c>
      <c r="AN67" s="15"/>
      <c r="AO67" s="15"/>
      <c r="AP67" s="15"/>
      <c r="AQ67" s="82">
        <f>I63</f>
        <v>1584</v>
      </c>
      <c r="AS67" s="18" t="s">
        <v>42</v>
      </c>
      <c r="AT67" s="19"/>
      <c r="AU67" s="19"/>
      <c r="AV67" s="82">
        <f>AT62</f>
        <v>-5671</v>
      </c>
      <c r="AW67"/>
    </row>
    <row r="68" spans="2:49">
      <c r="B68" s="11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8">
        <v>0</v>
      </c>
      <c r="M68" s="37">
        <v>0</v>
      </c>
      <c r="N68" s="37">
        <v>102</v>
      </c>
      <c r="O68" s="37">
        <v>64</v>
      </c>
      <c r="P68" s="37">
        <v>6793</v>
      </c>
      <c r="Q68" s="37">
        <v>1</v>
      </c>
      <c r="R68" s="37">
        <v>547</v>
      </c>
      <c r="S68" s="37">
        <v>1458</v>
      </c>
      <c r="T68" s="37">
        <v>334</v>
      </c>
      <c r="U68" s="37">
        <v>245</v>
      </c>
      <c r="V68" s="37">
        <v>357</v>
      </c>
      <c r="W68" s="37">
        <v>2212</v>
      </c>
      <c r="X68" s="37">
        <v>6346</v>
      </c>
      <c r="Y68" s="37">
        <v>9752</v>
      </c>
      <c r="Z68" s="37">
        <v>1160</v>
      </c>
      <c r="AA68" s="37">
        <v>5</v>
      </c>
      <c r="AB68" s="37">
        <v>1599</v>
      </c>
      <c r="AC68" s="37">
        <v>0</v>
      </c>
      <c r="AD68" s="37">
        <v>842</v>
      </c>
      <c r="AE68" s="37">
        <v>313</v>
      </c>
      <c r="AF68" s="37">
        <v>68</v>
      </c>
      <c r="AG68" s="37">
        <v>0</v>
      </c>
      <c r="AH68" s="37">
        <v>0</v>
      </c>
      <c r="AI68" s="37">
        <v>0</v>
      </c>
      <c r="AJ68" s="30">
        <f t="shared" si="9"/>
        <v>32198</v>
      </c>
      <c r="AK68" s="30">
        <f t="shared" si="10"/>
        <v>32198</v>
      </c>
      <c r="AL68" s="1"/>
      <c r="AM68" s="18" t="s">
        <v>44</v>
      </c>
      <c r="AN68" s="19"/>
      <c r="AO68" s="19"/>
      <c r="AP68" s="19"/>
      <c r="AQ68" s="81">
        <f>H63+F63</f>
        <v>276313</v>
      </c>
      <c r="AS68" s="18" t="s">
        <v>45</v>
      </c>
      <c r="AT68" s="19"/>
      <c r="AU68" s="19"/>
      <c r="AV68" s="81">
        <f>AL62</f>
        <v>821203</v>
      </c>
    </row>
    <row r="69" spans="2:49">
      <c r="B69" s="11" t="s">
        <v>46</v>
      </c>
      <c r="C69" s="28"/>
      <c r="D69" s="29"/>
      <c r="E69" s="29"/>
      <c r="F69" s="29"/>
      <c r="G69" s="29"/>
      <c r="H69" s="29"/>
      <c r="I69" s="29"/>
      <c r="J69" s="29"/>
      <c r="K69" s="29"/>
      <c r="L69" s="2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-57</v>
      </c>
      <c r="V69" s="37">
        <v>0</v>
      </c>
      <c r="W69" s="37">
        <v>0</v>
      </c>
      <c r="X69" s="37">
        <v>0</v>
      </c>
      <c r="Y69" s="37">
        <v>-7</v>
      </c>
      <c r="Z69" s="37">
        <v>0</v>
      </c>
      <c r="AA69" s="37">
        <v>0</v>
      </c>
      <c r="AB69" s="37">
        <v>-30</v>
      </c>
      <c r="AC69" s="37">
        <v>0</v>
      </c>
      <c r="AD69" s="37">
        <v>-42</v>
      </c>
      <c r="AE69" s="37">
        <v>-441</v>
      </c>
      <c r="AF69" s="37">
        <v>-1510</v>
      </c>
      <c r="AG69" s="37">
        <v>0</v>
      </c>
      <c r="AH69" s="37">
        <v>0</v>
      </c>
      <c r="AI69" s="37">
        <v>0</v>
      </c>
      <c r="AJ69" s="30">
        <f t="shared" si="9"/>
        <v>-2087</v>
      </c>
      <c r="AK69" s="30">
        <f t="shared" si="10"/>
        <v>-2087</v>
      </c>
      <c r="AL69" s="1"/>
      <c r="AM69" s="18" t="s">
        <v>47</v>
      </c>
      <c r="AN69" s="19"/>
      <c r="AO69" s="19"/>
      <c r="AP69" s="19"/>
      <c r="AQ69" s="81">
        <f>G63</f>
        <v>0</v>
      </c>
      <c r="AS69" s="18" t="s">
        <v>48</v>
      </c>
      <c r="AT69" s="19"/>
      <c r="AU69" s="19"/>
      <c r="AV69" s="81">
        <f>AL32</f>
        <v>1270439</v>
      </c>
    </row>
    <row r="70" spans="2:49" ht="13.5" thickBot="1">
      <c r="B70" s="11" t="s">
        <v>49</v>
      </c>
      <c r="C70" s="97"/>
      <c r="D70" s="98"/>
      <c r="E70" s="98"/>
      <c r="F70" s="98"/>
      <c r="G70" s="98"/>
      <c r="H70" s="98"/>
      <c r="I70" s="98"/>
      <c r="J70" s="98"/>
      <c r="K70" s="98"/>
      <c r="L70" s="97">
        <v>521707</v>
      </c>
      <c r="M70" s="99">
        <v>126443</v>
      </c>
      <c r="N70" s="99">
        <v>99858</v>
      </c>
      <c r="O70" s="99">
        <v>22832</v>
      </c>
      <c r="P70" s="99">
        <v>241315</v>
      </c>
      <c r="Q70" s="99">
        <v>48304</v>
      </c>
      <c r="R70" s="99">
        <v>2384</v>
      </c>
      <c r="S70" s="99">
        <v>17203</v>
      </c>
      <c r="T70" s="99">
        <v>23627</v>
      </c>
      <c r="U70" s="99">
        <v>28818</v>
      </c>
      <c r="V70" s="99">
        <v>6695</v>
      </c>
      <c r="W70" s="99">
        <v>213240</v>
      </c>
      <c r="X70" s="99">
        <v>209075</v>
      </c>
      <c r="Y70" s="99">
        <v>199214</v>
      </c>
      <c r="Z70" s="99">
        <v>69573</v>
      </c>
      <c r="AA70" s="99">
        <v>110193</v>
      </c>
      <c r="AB70" s="99">
        <v>222813</v>
      </c>
      <c r="AC70" s="99">
        <v>112828</v>
      </c>
      <c r="AD70" s="99">
        <v>59298</v>
      </c>
      <c r="AE70" s="99">
        <v>17802</v>
      </c>
      <c r="AF70" s="99">
        <v>11293</v>
      </c>
      <c r="AG70" s="99">
        <v>-52807</v>
      </c>
      <c r="AH70" s="99">
        <v>0</v>
      </c>
      <c r="AI70" s="99">
        <v>0</v>
      </c>
      <c r="AJ70" s="100">
        <f t="shared" si="9"/>
        <v>2311708</v>
      </c>
      <c r="AK70" s="100">
        <f t="shared" si="10"/>
        <v>2311708</v>
      </c>
      <c r="AL70" s="1"/>
      <c r="AM70" s="18"/>
      <c r="AN70" s="19"/>
      <c r="AO70" s="19"/>
      <c r="AP70" s="19"/>
      <c r="AQ70" s="81"/>
      <c r="AS70" s="18"/>
      <c r="AT70" s="19"/>
      <c r="AU70" s="19"/>
      <c r="AV70" s="81"/>
    </row>
    <row r="71" spans="2:49" ht="14.25" thickTop="1" thickBot="1">
      <c r="B71" s="57" t="s">
        <v>50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>
        <v>1229581</v>
      </c>
      <c r="M71" s="103">
        <v>127387</v>
      </c>
      <c r="N71" s="103">
        <v>120629</v>
      </c>
      <c r="O71" s="103">
        <v>2345</v>
      </c>
      <c r="P71" s="103">
        <v>231818</v>
      </c>
      <c r="Q71" s="103">
        <v>104424</v>
      </c>
      <c r="R71" s="103">
        <v>16053</v>
      </c>
      <c r="S71" s="103">
        <v>5052</v>
      </c>
      <c r="T71" s="103">
        <v>41468</v>
      </c>
      <c r="U71" s="103">
        <v>358040</v>
      </c>
      <c r="V71" s="103">
        <v>4217</v>
      </c>
      <c r="W71" s="103">
        <v>283797</v>
      </c>
      <c r="X71" s="103">
        <v>1052267</v>
      </c>
      <c r="Y71" s="103">
        <v>236449</v>
      </c>
      <c r="Z71" s="103">
        <v>24893</v>
      </c>
      <c r="AA71" s="103">
        <v>176476</v>
      </c>
      <c r="AB71" s="103">
        <v>263440</v>
      </c>
      <c r="AC71" s="103">
        <v>55360</v>
      </c>
      <c r="AD71" s="103">
        <v>49918</v>
      </c>
      <c r="AE71" s="103">
        <v>20077</v>
      </c>
      <c r="AF71" s="103">
        <v>353177</v>
      </c>
      <c r="AG71" s="103">
        <v>0</v>
      </c>
      <c r="AH71" s="103">
        <v>0</v>
      </c>
      <c r="AI71" s="103">
        <v>0</v>
      </c>
      <c r="AJ71" s="104">
        <f t="shared" si="9"/>
        <v>4756868</v>
      </c>
      <c r="AK71" s="83">
        <f t="shared" si="10"/>
        <v>4756868</v>
      </c>
      <c r="AL71" s="1"/>
      <c r="AM71" s="41" t="s">
        <v>51</v>
      </c>
      <c r="AN71" s="26"/>
      <c r="AO71" s="26"/>
      <c r="AP71" s="26"/>
      <c r="AQ71" s="83">
        <f>AQ65+AQ66+AQ67+AQ68+AQ69</f>
        <v>3461583</v>
      </c>
      <c r="AS71" s="41" t="s">
        <v>51</v>
      </c>
      <c r="AT71" s="26"/>
      <c r="AU71" s="26"/>
      <c r="AV71" s="83">
        <f>AV65+AV66+AV67+AV68-AV69</f>
        <v>3461583</v>
      </c>
    </row>
    <row r="72" spans="2:49" ht="13.5" thickTop="1"/>
  </sheetData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W72"/>
  <sheetViews>
    <sheetView topLeftCell="AG45" workbookViewId="0">
      <selection activeCell="AN58" sqref="AN58"/>
    </sheetView>
  </sheetViews>
  <sheetFormatPr baseColWidth="10" defaultColWidth="11.42578125" defaultRowHeight="12.75"/>
  <cols>
    <col min="1" max="1" width="9.140625" customWidth="1"/>
    <col min="2" max="2" width="37.7109375" customWidth="1"/>
    <col min="3" max="3" width="10.85546875" customWidth="1"/>
    <col min="4" max="10" width="9.7109375" customWidth="1"/>
    <col min="11" max="11" width="13.7109375" customWidth="1"/>
    <col min="12" max="35" width="12.7109375" customWidth="1"/>
    <col min="36" max="37" width="12.7109375" style="1" customWidth="1"/>
    <col min="38" max="46" width="9.7109375" customWidth="1"/>
    <col min="47" max="47" width="14.7109375" customWidth="1"/>
    <col min="48" max="48" width="9.7109375" style="25" customWidth="1"/>
    <col min="257" max="257" width="9.140625" customWidth="1"/>
    <col min="258" max="258" width="37.7109375" customWidth="1"/>
    <col min="259" max="259" width="10.85546875" customWidth="1"/>
    <col min="260" max="266" width="9.7109375" customWidth="1"/>
    <col min="267" max="267" width="13.7109375" customWidth="1"/>
    <col min="268" max="293" width="12.7109375" customWidth="1"/>
    <col min="294" max="302" width="9.7109375" customWidth="1"/>
    <col min="303" max="303" width="14.7109375" customWidth="1"/>
    <col min="304" max="304" width="9.7109375" customWidth="1"/>
    <col min="513" max="513" width="9.140625" customWidth="1"/>
    <col min="514" max="514" width="37.7109375" customWidth="1"/>
    <col min="515" max="515" width="10.85546875" customWidth="1"/>
    <col min="516" max="522" width="9.7109375" customWidth="1"/>
    <col min="523" max="523" width="13.7109375" customWidth="1"/>
    <col min="524" max="549" width="12.7109375" customWidth="1"/>
    <col min="550" max="558" width="9.7109375" customWidth="1"/>
    <col min="559" max="559" width="14.7109375" customWidth="1"/>
    <col min="560" max="560" width="9.7109375" customWidth="1"/>
    <col min="769" max="769" width="9.140625" customWidth="1"/>
    <col min="770" max="770" width="37.7109375" customWidth="1"/>
    <col min="771" max="771" width="10.85546875" customWidth="1"/>
    <col min="772" max="778" width="9.7109375" customWidth="1"/>
    <col min="779" max="779" width="13.7109375" customWidth="1"/>
    <col min="780" max="805" width="12.7109375" customWidth="1"/>
    <col min="806" max="814" width="9.7109375" customWidth="1"/>
    <col min="815" max="815" width="14.7109375" customWidth="1"/>
    <col min="816" max="816" width="9.7109375" customWidth="1"/>
    <col min="1025" max="1025" width="9.140625" customWidth="1"/>
    <col min="1026" max="1026" width="37.7109375" customWidth="1"/>
    <col min="1027" max="1027" width="10.85546875" customWidth="1"/>
    <col min="1028" max="1034" width="9.7109375" customWidth="1"/>
    <col min="1035" max="1035" width="13.7109375" customWidth="1"/>
    <col min="1036" max="1061" width="12.7109375" customWidth="1"/>
    <col min="1062" max="1070" width="9.7109375" customWidth="1"/>
    <col min="1071" max="1071" width="14.7109375" customWidth="1"/>
    <col min="1072" max="1072" width="9.7109375" customWidth="1"/>
    <col min="1281" max="1281" width="9.140625" customWidth="1"/>
    <col min="1282" max="1282" width="37.7109375" customWidth="1"/>
    <col min="1283" max="1283" width="10.85546875" customWidth="1"/>
    <col min="1284" max="1290" width="9.7109375" customWidth="1"/>
    <col min="1291" max="1291" width="13.7109375" customWidth="1"/>
    <col min="1292" max="1317" width="12.7109375" customWidth="1"/>
    <col min="1318" max="1326" width="9.7109375" customWidth="1"/>
    <col min="1327" max="1327" width="14.7109375" customWidth="1"/>
    <col min="1328" max="1328" width="9.7109375" customWidth="1"/>
    <col min="1537" max="1537" width="9.140625" customWidth="1"/>
    <col min="1538" max="1538" width="37.7109375" customWidth="1"/>
    <col min="1539" max="1539" width="10.85546875" customWidth="1"/>
    <col min="1540" max="1546" width="9.7109375" customWidth="1"/>
    <col min="1547" max="1547" width="13.7109375" customWidth="1"/>
    <col min="1548" max="1573" width="12.7109375" customWidth="1"/>
    <col min="1574" max="1582" width="9.7109375" customWidth="1"/>
    <col min="1583" max="1583" width="14.7109375" customWidth="1"/>
    <col min="1584" max="1584" width="9.7109375" customWidth="1"/>
    <col min="1793" max="1793" width="9.140625" customWidth="1"/>
    <col min="1794" max="1794" width="37.7109375" customWidth="1"/>
    <col min="1795" max="1795" width="10.85546875" customWidth="1"/>
    <col min="1796" max="1802" width="9.7109375" customWidth="1"/>
    <col min="1803" max="1803" width="13.7109375" customWidth="1"/>
    <col min="1804" max="1829" width="12.7109375" customWidth="1"/>
    <col min="1830" max="1838" width="9.7109375" customWidth="1"/>
    <col min="1839" max="1839" width="14.7109375" customWidth="1"/>
    <col min="1840" max="1840" width="9.7109375" customWidth="1"/>
    <col min="2049" max="2049" width="9.140625" customWidth="1"/>
    <col min="2050" max="2050" width="37.7109375" customWidth="1"/>
    <col min="2051" max="2051" width="10.85546875" customWidth="1"/>
    <col min="2052" max="2058" width="9.7109375" customWidth="1"/>
    <col min="2059" max="2059" width="13.7109375" customWidth="1"/>
    <col min="2060" max="2085" width="12.7109375" customWidth="1"/>
    <col min="2086" max="2094" width="9.7109375" customWidth="1"/>
    <col min="2095" max="2095" width="14.7109375" customWidth="1"/>
    <col min="2096" max="2096" width="9.7109375" customWidth="1"/>
    <col min="2305" max="2305" width="9.140625" customWidth="1"/>
    <col min="2306" max="2306" width="37.7109375" customWidth="1"/>
    <col min="2307" max="2307" width="10.85546875" customWidth="1"/>
    <col min="2308" max="2314" width="9.7109375" customWidth="1"/>
    <col min="2315" max="2315" width="13.7109375" customWidth="1"/>
    <col min="2316" max="2341" width="12.7109375" customWidth="1"/>
    <col min="2342" max="2350" width="9.7109375" customWidth="1"/>
    <col min="2351" max="2351" width="14.7109375" customWidth="1"/>
    <col min="2352" max="2352" width="9.7109375" customWidth="1"/>
    <col min="2561" max="2561" width="9.140625" customWidth="1"/>
    <col min="2562" max="2562" width="37.7109375" customWidth="1"/>
    <col min="2563" max="2563" width="10.85546875" customWidth="1"/>
    <col min="2564" max="2570" width="9.7109375" customWidth="1"/>
    <col min="2571" max="2571" width="13.7109375" customWidth="1"/>
    <col min="2572" max="2597" width="12.7109375" customWidth="1"/>
    <col min="2598" max="2606" width="9.7109375" customWidth="1"/>
    <col min="2607" max="2607" width="14.7109375" customWidth="1"/>
    <col min="2608" max="2608" width="9.7109375" customWidth="1"/>
    <col min="2817" max="2817" width="9.140625" customWidth="1"/>
    <col min="2818" max="2818" width="37.7109375" customWidth="1"/>
    <col min="2819" max="2819" width="10.85546875" customWidth="1"/>
    <col min="2820" max="2826" width="9.7109375" customWidth="1"/>
    <col min="2827" max="2827" width="13.7109375" customWidth="1"/>
    <col min="2828" max="2853" width="12.7109375" customWidth="1"/>
    <col min="2854" max="2862" width="9.7109375" customWidth="1"/>
    <col min="2863" max="2863" width="14.7109375" customWidth="1"/>
    <col min="2864" max="2864" width="9.7109375" customWidth="1"/>
    <col min="3073" max="3073" width="9.140625" customWidth="1"/>
    <col min="3074" max="3074" width="37.7109375" customWidth="1"/>
    <col min="3075" max="3075" width="10.85546875" customWidth="1"/>
    <col min="3076" max="3082" width="9.7109375" customWidth="1"/>
    <col min="3083" max="3083" width="13.7109375" customWidth="1"/>
    <col min="3084" max="3109" width="12.7109375" customWidth="1"/>
    <col min="3110" max="3118" width="9.7109375" customWidth="1"/>
    <col min="3119" max="3119" width="14.7109375" customWidth="1"/>
    <col min="3120" max="3120" width="9.7109375" customWidth="1"/>
    <col min="3329" max="3329" width="9.140625" customWidth="1"/>
    <col min="3330" max="3330" width="37.7109375" customWidth="1"/>
    <col min="3331" max="3331" width="10.85546875" customWidth="1"/>
    <col min="3332" max="3338" width="9.7109375" customWidth="1"/>
    <col min="3339" max="3339" width="13.7109375" customWidth="1"/>
    <col min="3340" max="3365" width="12.7109375" customWidth="1"/>
    <col min="3366" max="3374" width="9.7109375" customWidth="1"/>
    <col min="3375" max="3375" width="14.7109375" customWidth="1"/>
    <col min="3376" max="3376" width="9.7109375" customWidth="1"/>
    <col min="3585" max="3585" width="9.140625" customWidth="1"/>
    <col min="3586" max="3586" width="37.7109375" customWidth="1"/>
    <col min="3587" max="3587" width="10.85546875" customWidth="1"/>
    <col min="3588" max="3594" width="9.7109375" customWidth="1"/>
    <col min="3595" max="3595" width="13.7109375" customWidth="1"/>
    <col min="3596" max="3621" width="12.7109375" customWidth="1"/>
    <col min="3622" max="3630" width="9.7109375" customWidth="1"/>
    <col min="3631" max="3631" width="14.7109375" customWidth="1"/>
    <col min="3632" max="3632" width="9.7109375" customWidth="1"/>
    <col min="3841" max="3841" width="9.140625" customWidth="1"/>
    <col min="3842" max="3842" width="37.7109375" customWidth="1"/>
    <col min="3843" max="3843" width="10.85546875" customWidth="1"/>
    <col min="3844" max="3850" width="9.7109375" customWidth="1"/>
    <col min="3851" max="3851" width="13.7109375" customWidth="1"/>
    <col min="3852" max="3877" width="12.7109375" customWidth="1"/>
    <col min="3878" max="3886" width="9.7109375" customWidth="1"/>
    <col min="3887" max="3887" width="14.7109375" customWidth="1"/>
    <col min="3888" max="3888" width="9.7109375" customWidth="1"/>
    <col min="4097" max="4097" width="9.140625" customWidth="1"/>
    <col min="4098" max="4098" width="37.7109375" customWidth="1"/>
    <col min="4099" max="4099" width="10.85546875" customWidth="1"/>
    <col min="4100" max="4106" width="9.7109375" customWidth="1"/>
    <col min="4107" max="4107" width="13.7109375" customWidth="1"/>
    <col min="4108" max="4133" width="12.7109375" customWidth="1"/>
    <col min="4134" max="4142" width="9.7109375" customWidth="1"/>
    <col min="4143" max="4143" width="14.7109375" customWidth="1"/>
    <col min="4144" max="4144" width="9.7109375" customWidth="1"/>
    <col min="4353" max="4353" width="9.140625" customWidth="1"/>
    <col min="4354" max="4354" width="37.7109375" customWidth="1"/>
    <col min="4355" max="4355" width="10.85546875" customWidth="1"/>
    <col min="4356" max="4362" width="9.7109375" customWidth="1"/>
    <col min="4363" max="4363" width="13.7109375" customWidth="1"/>
    <col min="4364" max="4389" width="12.7109375" customWidth="1"/>
    <col min="4390" max="4398" width="9.7109375" customWidth="1"/>
    <col min="4399" max="4399" width="14.7109375" customWidth="1"/>
    <col min="4400" max="4400" width="9.7109375" customWidth="1"/>
    <col min="4609" max="4609" width="9.140625" customWidth="1"/>
    <col min="4610" max="4610" width="37.7109375" customWidth="1"/>
    <col min="4611" max="4611" width="10.85546875" customWidth="1"/>
    <col min="4612" max="4618" width="9.7109375" customWidth="1"/>
    <col min="4619" max="4619" width="13.7109375" customWidth="1"/>
    <col min="4620" max="4645" width="12.7109375" customWidth="1"/>
    <col min="4646" max="4654" width="9.7109375" customWidth="1"/>
    <col min="4655" max="4655" width="14.7109375" customWidth="1"/>
    <col min="4656" max="4656" width="9.7109375" customWidth="1"/>
    <col min="4865" max="4865" width="9.140625" customWidth="1"/>
    <col min="4866" max="4866" width="37.7109375" customWidth="1"/>
    <col min="4867" max="4867" width="10.85546875" customWidth="1"/>
    <col min="4868" max="4874" width="9.7109375" customWidth="1"/>
    <col min="4875" max="4875" width="13.7109375" customWidth="1"/>
    <col min="4876" max="4901" width="12.7109375" customWidth="1"/>
    <col min="4902" max="4910" width="9.7109375" customWidth="1"/>
    <col min="4911" max="4911" width="14.7109375" customWidth="1"/>
    <col min="4912" max="4912" width="9.7109375" customWidth="1"/>
    <col min="5121" max="5121" width="9.140625" customWidth="1"/>
    <col min="5122" max="5122" width="37.7109375" customWidth="1"/>
    <col min="5123" max="5123" width="10.85546875" customWidth="1"/>
    <col min="5124" max="5130" width="9.7109375" customWidth="1"/>
    <col min="5131" max="5131" width="13.7109375" customWidth="1"/>
    <col min="5132" max="5157" width="12.7109375" customWidth="1"/>
    <col min="5158" max="5166" width="9.7109375" customWidth="1"/>
    <col min="5167" max="5167" width="14.7109375" customWidth="1"/>
    <col min="5168" max="5168" width="9.7109375" customWidth="1"/>
    <col min="5377" max="5377" width="9.140625" customWidth="1"/>
    <col min="5378" max="5378" width="37.7109375" customWidth="1"/>
    <col min="5379" max="5379" width="10.85546875" customWidth="1"/>
    <col min="5380" max="5386" width="9.7109375" customWidth="1"/>
    <col min="5387" max="5387" width="13.7109375" customWidth="1"/>
    <col min="5388" max="5413" width="12.7109375" customWidth="1"/>
    <col min="5414" max="5422" width="9.7109375" customWidth="1"/>
    <col min="5423" max="5423" width="14.7109375" customWidth="1"/>
    <col min="5424" max="5424" width="9.7109375" customWidth="1"/>
    <col min="5633" max="5633" width="9.140625" customWidth="1"/>
    <col min="5634" max="5634" width="37.7109375" customWidth="1"/>
    <col min="5635" max="5635" width="10.85546875" customWidth="1"/>
    <col min="5636" max="5642" width="9.7109375" customWidth="1"/>
    <col min="5643" max="5643" width="13.7109375" customWidth="1"/>
    <col min="5644" max="5669" width="12.7109375" customWidth="1"/>
    <col min="5670" max="5678" width="9.7109375" customWidth="1"/>
    <col min="5679" max="5679" width="14.7109375" customWidth="1"/>
    <col min="5680" max="5680" width="9.7109375" customWidth="1"/>
    <col min="5889" max="5889" width="9.140625" customWidth="1"/>
    <col min="5890" max="5890" width="37.7109375" customWidth="1"/>
    <col min="5891" max="5891" width="10.85546875" customWidth="1"/>
    <col min="5892" max="5898" width="9.7109375" customWidth="1"/>
    <col min="5899" max="5899" width="13.7109375" customWidth="1"/>
    <col min="5900" max="5925" width="12.7109375" customWidth="1"/>
    <col min="5926" max="5934" width="9.7109375" customWidth="1"/>
    <col min="5935" max="5935" width="14.7109375" customWidth="1"/>
    <col min="5936" max="5936" width="9.7109375" customWidth="1"/>
    <col min="6145" max="6145" width="9.140625" customWidth="1"/>
    <col min="6146" max="6146" width="37.7109375" customWidth="1"/>
    <col min="6147" max="6147" width="10.85546875" customWidth="1"/>
    <col min="6148" max="6154" width="9.7109375" customWidth="1"/>
    <col min="6155" max="6155" width="13.7109375" customWidth="1"/>
    <col min="6156" max="6181" width="12.7109375" customWidth="1"/>
    <col min="6182" max="6190" width="9.7109375" customWidth="1"/>
    <col min="6191" max="6191" width="14.7109375" customWidth="1"/>
    <col min="6192" max="6192" width="9.7109375" customWidth="1"/>
    <col min="6401" max="6401" width="9.140625" customWidth="1"/>
    <col min="6402" max="6402" width="37.7109375" customWidth="1"/>
    <col min="6403" max="6403" width="10.85546875" customWidth="1"/>
    <col min="6404" max="6410" width="9.7109375" customWidth="1"/>
    <col min="6411" max="6411" width="13.7109375" customWidth="1"/>
    <col min="6412" max="6437" width="12.7109375" customWidth="1"/>
    <col min="6438" max="6446" width="9.7109375" customWidth="1"/>
    <col min="6447" max="6447" width="14.7109375" customWidth="1"/>
    <col min="6448" max="6448" width="9.7109375" customWidth="1"/>
    <col min="6657" max="6657" width="9.140625" customWidth="1"/>
    <col min="6658" max="6658" width="37.7109375" customWidth="1"/>
    <col min="6659" max="6659" width="10.85546875" customWidth="1"/>
    <col min="6660" max="6666" width="9.7109375" customWidth="1"/>
    <col min="6667" max="6667" width="13.7109375" customWidth="1"/>
    <col min="6668" max="6693" width="12.7109375" customWidth="1"/>
    <col min="6694" max="6702" width="9.7109375" customWidth="1"/>
    <col min="6703" max="6703" width="14.7109375" customWidth="1"/>
    <col min="6704" max="6704" width="9.7109375" customWidth="1"/>
    <col min="6913" max="6913" width="9.140625" customWidth="1"/>
    <col min="6914" max="6914" width="37.7109375" customWidth="1"/>
    <col min="6915" max="6915" width="10.85546875" customWidth="1"/>
    <col min="6916" max="6922" width="9.7109375" customWidth="1"/>
    <col min="6923" max="6923" width="13.7109375" customWidth="1"/>
    <col min="6924" max="6949" width="12.7109375" customWidth="1"/>
    <col min="6950" max="6958" width="9.7109375" customWidth="1"/>
    <col min="6959" max="6959" width="14.7109375" customWidth="1"/>
    <col min="6960" max="6960" width="9.7109375" customWidth="1"/>
    <col min="7169" max="7169" width="9.140625" customWidth="1"/>
    <col min="7170" max="7170" width="37.7109375" customWidth="1"/>
    <col min="7171" max="7171" width="10.85546875" customWidth="1"/>
    <col min="7172" max="7178" width="9.7109375" customWidth="1"/>
    <col min="7179" max="7179" width="13.7109375" customWidth="1"/>
    <col min="7180" max="7205" width="12.7109375" customWidth="1"/>
    <col min="7206" max="7214" width="9.7109375" customWidth="1"/>
    <col min="7215" max="7215" width="14.7109375" customWidth="1"/>
    <col min="7216" max="7216" width="9.7109375" customWidth="1"/>
    <col min="7425" max="7425" width="9.140625" customWidth="1"/>
    <col min="7426" max="7426" width="37.7109375" customWidth="1"/>
    <col min="7427" max="7427" width="10.85546875" customWidth="1"/>
    <col min="7428" max="7434" width="9.7109375" customWidth="1"/>
    <col min="7435" max="7435" width="13.7109375" customWidth="1"/>
    <col min="7436" max="7461" width="12.7109375" customWidth="1"/>
    <col min="7462" max="7470" width="9.7109375" customWidth="1"/>
    <col min="7471" max="7471" width="14.7109375" customWidth="1"/>
    <col min="7472" max="7472" width="9.7109375" customWidth="1"/>
    <col min="7681" max="7681" width="9.140625" customWidth="1"/>
    <col min="7682" max="7682" width="37.7109375" customWidth="1"/>
    <col min="7683" max="7683" width="10.85546875" customWidth="1"/>
    <col min="7684" max="7690" width="9.7109375" customWidth="1"/>
    <col min="7691" max="7691" width="13.7109375" customWidth="1"/>
    <col min="7692" max="7717" width="12.7109375" customWidth="1"/>
    <col min="7718" max="7726" width="9.7109375" customWidth="1"/>
    <col min="7727" max="7727" width="14.7109375" customWidth="1"/>
    <col min="7728" max="7728" width="9.7109375" customWidth="1"/>
    <col min="7937" max="7937" width="9.140625" customWidth="1"/>
    <col min="7938" max="7938" width="37.7109375" customWidth="1"/>
    <col min="7939" max="7939" width="10.85546875" customWidth="1"/>
    <col min="7940" max="7946" width="9.7109375" customWidth="1"/>
    <col min="7947" max="7947" width="13.7109375" customWidth="1"/>
    <col min="7948" max="7973" width="12.7109375" customWidth="1"/>
    <col min="7974" max="7982" width="9.7109375" customWidth="1"/>
    <col min="7983" max="7983" width="14.7109375" customWidth="1"/>
    <col min="7984" max="7984" width="9.7109375" customWidth="1"/>
    <col min="8193" max="8193" width="9.140625" customWidth="1"/>
    <col min="8194" max="8194" width="37.7109375" customWidth="1"/>
    <col min="8195" max="8195" width="10.85546875" customWidth="1"/>
    <col min="8196" max="8202" width="9.7109375" customWidth="1"/>
    <col min="8203" max="8203" width="13.7109375" customWidth="1"/>
    <col min="8204" max="8229" width="12.7109375" customWidth="1"/>
    <col min="8230" max="8238" width="9.7109375" customWidth="1"/>
    <col min="8239" max="8239" width="14.7109375" customWidth="1"/>
    <col min="8240" max="8240" width="9.7109375" customWidth="1"/>
    <col min="8449" max="8449" width="9.140625" customWidth="1"/>
    <col min="8450" max="8450" width="37.7109375" customWidth="1"/>
    <col min="8451" max="8451" width="10.85546875" customWidth="1"/>
    <col min="8452" max="8458" width="9.7109375" customWidth="1"/>
    <col min="8459" max="8459" width="13.7109375" customWidth="1"/>
    <col min="8460" max="8485" width="12.7109375" customWidth="1"/>
    <col min="8486" max="8494" width="9.7109375" customWidth="1"/>
    <col min="8495" max="8495" width="14.7109375" customWidth="1"/>
    <col min="8496" max="8496" width="9.7109375" customWidth="1"/>
    <col min="8705" max="8705" width="9.140625" customWidth="1"/>
    <col min="8706" max="8706" width="37.7109375" customWidth="1"/>
    <col min="8707" max="8707" width="10.85546875" customWidth="1"/>
    <col min="8708" max="8714" width="9.7109375" customWidth="1"/>
    <col min="8715" max="8715" width="13.7109375" customWidth="1"/>
    <col min="8716" max="8741" width="12.7109375" customWidth="1"/>
    <col min="8742" max="8750" width="9.7109375" customWidth="1"/>
    <col min="8751" max="8751" width="14.7109375" customWidth="1"/>
    <col min="8752" max="8752" width="9.7109375" customWidth="1"/>
    <col min="8961" max="8961" width="9.140625" customWidth="1"/>
    <col min="8962" max="8962" width="37.7109375" customWidth="1"/>
    <col min="8963" max="8963" width="10.85546875" customWidth="1"/>
    <col min="8964" max="8970" width="9.7109375" customWidth="1"/>
    <col min="8971" max="8971" width="13.7109375" customWidth="1"/>
    <col min="8972" max="8997" width="12.7109375" customWidth="1"/>
    <col min="8998" max="9006" width="9.7109375" customWidth="1"/>
    <col min="9007" max="9007" width="14.7109375" customWidth="1"/>
    <col min="9008" max="9008" width="9.7109375" customWidth="1"/>
    <col min="9217" max="9217" width="9.140625" customWidth="1"/>
    <col min="9218" max="9218" width="37.7109375" customWidth="1"/>
    <col min="9219" max="9219" width="10.85546875" customWidth="1"/>
    <col min="9220" max="9226" width="9.7109375" customWidth="1"/>
    <col min="9227" max="9227" width="13.7109375" customWidth="1"/>
    <col min="9228" max="9253" width="12.7109375" customWidth="1"/>
    <col min="9254" max="9262" width="9.7109375" customWidth="1"/>
    <col min="9263" max="9263" width="14.7109375" customWidth="1"/>
    <col min="9264" max="9264" width="9.7109375" customWidth="1"/>
    <col min="9473" max="9473" width="9.140625" customWidth="1"/>
    <col min="9474" max="9474" width="37.7109375" customWidth="1"/>
    <col min="9475" max="9475" width="10.85546875" customWidth="1"/>
    <col min="9476" max="9482" width="9.7109375" customWidth="1"/>
    <col min="9483" max="9483" width="13.7109375" customWidth="1"/>
    <col min="9484" max="9509" width="12.7109375" customWidth="1"/>
    <col min="9510" max="9518" width="9.7109375" customWidth="1"/>
    <col min="9519" max="9519" width="14.7109375" customWidth="1"/>
    <col min="9520" max="9520" width="9.7109375" customWidth="1"/>
    <col min="9729" max="9729" width="9.140625" customWidth="1"/>
    <col min="9730" max="9730" width="37.7109375" customWidth="1"/>
    <col min="9731" max="9731" width="10.85546875" customWidth="1"/>
    <col min="9732" max="9738" width="9.7109375" customWidth="1"/>
    <col min="9739" max="9739" width="13.7109375" customWidth="1"/>
    <col min="9740" max="9765" width="12.7109375" customWidth="1"/>
    <col min="9766" max="9774" width="9.7109375" customWidth="1"/>
    <col min="9775" max="9775" width="14.7109375" customWidth="1"/>
    <col min="9776" max="9776" width="9.7109375" customWidth="1"/>
    <col min="9985" max="9985" width="9.140625" customWidth="1"/>
    <col min="9986" max="9986" width="37.7109375" customWidth="1"/>
    <col min="9987" max="9987" width="10.85546875" customWidth="1"/>
    <col min="9988" max="9994" width="9.7109375" customWidth="1"/>
    <col min="9995" max="9995" width="13.7109375" customWidth="1"/>
    <col min="9996" max="10021" width="12.7109375" customWidth="1"/>
    <col min="10022" max="10030" width="9.7109375" customWidth="1"/>
    <col min="10031" max="10031" width="14.7109375" customWidth="1"/>
    <col min="10032" max="10032" width="9.7109375" customWidth="1"/>
    <col min="10241" max="10241" width="9.140625" customWidth="1"/>
    <col min="10242" max="10242" width="37.7109375" customWidth="1"/>
    <col min="10243" max="10243" width="10.85546875" customWidth="1"/>
    <col min="10244" max="10250" width="9.7109375" customWidth="1"/>
    <col min="10251" max="10251" width="13.7109375" customWidth="1"/>
    <col min="10252" max="10277" width="12.7109375" customWidth="1"/>
    <col min="10278" max="10286" width="9.7109375" customWidth="1"/>
    <col min="10287" max="10287" width="14.7109375" customWidth="1"/>
    <col min="10288" max="10288" width="9.7109375" customWidth="1"/>
    <col min="10497" max="10497" width="9.140625" customWidth="1"/>
    <col min="10498" max="10498" width="37.7109375" customWidth="1"/>
    <col min="10499" max="10499" width="10.85546875" customWidth="1"/>
    <col min="10500" max="10506" width="9.7109375" customWidth="1"/>
    <col min="10507" max="10507" width="13.7109375" customWidth="1"/>
    <col min="10508" max="10533" width="12.7109375" customWidth="1"/>
    <col min="10534" max="10542" width="9.7109375" customWidth="1"/>
    <col min="10543" max="10543" width="14.7109375" customWidth="1"/>
    <col min="10544" max="10544" width="9.7109375" customWidth="1"/>
    <col min="10753" max="10753" width="9.140625" customWidth="1"/>
    <col min="10754" max="10754" width="37.7109375" customWidth="1"/>
    <col min="10755" max="10755" width="10.85546875" customWidth="1"/>
    <col min="10756" max="10762" width="9.7109375" customWidth="1"/>
    <col min="10763" max="10763" width="13.7109375" customWidth="1"/>
    <col min="10764" max="10789" width="12.7109375" customWidth="1"/>
    <col min="10790" max="10798" width="9.7109375" customWidth="1"/>
    <col min="10799" max="10799" width="14.7109375" customWidth="1"/>
    <col min="10800" max="10800" width="9.7109375" customWidth="1"/>
    <col min="11009" max="11009" width="9.140625" customWidth="1"/>
    <col min="11010" max="11010" width="37.7109375" customWidth="1"/>
    <col min="11011" max="11011" width="10.85546875" customWidth="1"/>
    <col min="11012" max="11018" width="9.7109375" customWidth="1"/>
    <col min="11019" max="11019" width="13.7109375" customWidth="1"/>
    <col min="11020" max="11045" width="12.7109375" customWidth="1"/>
    <col min="11046" max="11054" width="9.7109375" customWidth="1"/>
    <col min="11055" max="11055" width="14.7109375" customWidth="1"/>
    <col min="11056" max="11056" width="9.7109375" customWidth="1"/>
    <col min="11265" max="11265" width="9.140625" customWidth="1"/>
    <col min="11266" max="11266" width="37.7109375" customWidth="1"/>
    <col min="11267" max="11267" width="10.85546875" customWidth="1"/>
    <col min="11268" max="11274" width="9.7109375" customWidth="1"/>
    <col min="11275" max="11275" width="13.7109375" customWidth="1"/>
    <col min="11276" max="11301" width="12.7109375" customWidth="1"/>
    <col min="11302" max="11310" width="9.7109375" customWidth="1"/>
    <col min="11311" max="11311" width="14.7109375" customWidth="1"/>
    <col min="11312" max="11312" width="9.7109375" customWidth="1"/>
    <col min="11521" max="11521" width="9.140625" customWidth="1"/>
    <col min="11522" max="11522" width="37.7109375" customWidth="1"/>
    <col min="11523" max="11523" width="10.85546875" customWidth="1"/>
    <col min="11524" max="11530" width="9.7109375" customWidth="1"/>
    <col min="11531" max="11531" width="13.7109375" customWidth="1"/>
    <col min="11532" max="11557" width="12.7109375" customWidth="1"/>
    <col min="11558" max="11566" width="9.7109375" customWidth="1"/>
    <col min="11567" max="11567" width="14.7109375" customWidth="1"/>
    <col min="11568" max="11568" width="9.7109375" customWidth="1"/>
    <col min="11777" max="11777" width="9.140625" customWidth="1"/>
    <col min="11778" max="11778" width="37.7109375" customWidth="1"/>
    <col min="11779" max="11779" width="10.85546875" customWidth="1"/>
    <col min="11780" max="11786" width="9.7109375" customWidth="1"/>
    <col min="11787" max="11787" width="13.7109375" customWidth="1"/>
    <col min="11788" max="11813" width="12.7109375" customWidth="1"/>
    <col min="11814" max="11822" width="9.7109375" customWidth="1"/>
    <col min="11823" max="11823" width="14.7109375" customWidth="1"/>
    <col min="11824" max="11824" width="9.7109375" customWidth="1"/>
    <col min="12033" max="12033" width="9.140625" customWidth="1"/>
    <col min="12034" max="12034" width="37.7109375" customWidth="1"/>
    <col min="12035" max="12035" width="10.85546875" customWidth="1"/>
    <col min="12036" max="12042" width="9.7109375" customWidth="1"/>
    <col min="12043" max="12043" width="13.7109375" customWidth="1"/>
    <col min="12044" max="12069" width="12.7109375" customWidth="1"/>
    <col min="12070" max="12078" width="9.7109375" customWidth="1"/>
    <col min="12079" max="12079" width="14.7109375" customWidth="1"/>
    <col min="12080" max="12080" width="9.7109375" customWidth="1"/>
    <col min="12289" max="12289" width="9.140625" customWidth="1"/>
    <col min="12290" max="12290" width="37.7109375" customWidth="1"/>
    <col min="12291" max="12291" width="10.85546875" customWidth="1"/>
    <col min="12292" max="12298" width="9.7109375" customWidth="1"/>
    <col min="12299" max="12299" width="13.7109375" customWidth="1"/>
    <col min="12300" max="12325" width="12.7109375" customWidth="1"/>
    <col min="12326" max="12334" width="9.7109375" customWidth="1"/>
    <col min="12335" max="12335" width="14.7109375" customWidth="1"/>
    <col min="12336" max="12336" width="9.7109375" customWidth="1"/>
    <col min="12545" max="12545" width="9.140625" customWidth="1"/>
    <col min="12546" max="12546" width="37.7109375" customWidth="1"/>
    <col min="12547" max="12547" width="10.85546875" customWidth="1"/>
    <col min="12548" max="12554" width="9.7109375" customWidth="1"/>
    <col min="12555" max="12555" width="13.7109375" customWidth="1"/>
    <col min="12556" max="12581" width="12.7109375" customWidth="1"/>
    <col min="12582" max="12590" width="9.7109375" customWidth="1"/>
    <col min="12591" max="12591" width="14.7109375" customWidth="1"/>
    <col min="12592" max="12592" width="9.7109375" customWidth="1"/>
    <col min="12801" max="12801" width="9.140625" customWidth="1"/>
    <col min="12802" max="12802" width="37.7109375" customWidth="1"/>
    <col min="12803" max="12803" width="10.85546875" customWidth="1"/>
    <col min="12804" max="12810" width="9.7109375" customWidth="1"/>
    <col min="12811" max="12811" width="13.7109375" customWidth="1"/>
    <col min="12812" max="12837" width="12.7109375" customWidth="1"/>
    <col min="12838" max="12846" width="9.7109375" customWidth="1"/>
    <col min="12847" max="12847" width="14.7109375" customWidth="1"/>
    <col min="12848" max="12848" width="9.7109375" customWidth="1"/>
    <col min="13057" max="13057" width="9.140625" customWidth="1"/>
    <col min="13058" max="13058" width="37.7109375" customWidth="1"/>
    <col min="13059" max="13059" width="10.85546875" customWidth="1"/>
    <col min="13060" max="13066" width="9.7109375" customWidth="1"/>
    <col min="13067" max="13067" width="13.7109375" customWidth="1"/>
    <col min="13068" max="13093" width="12.7109375" customWidth="1"/>
    <col min="13094" max="13102" width="9.7109375" customWidth="1"/>
    <col min="13103" max="13103" width="14.7109375" customWidth="1"/>
    <col min="13104" max="13104" width="9.7109375" customWidth="1"/>
    <col min="13313" max="13313" width="9.140625" customWidth="1"/>
    <col min="13314" max="13314" width="37.7109375" customWidth="1"/>
    <col min="13315" max="13315" width="10.85546875" customWidth="1"/>
    <col min="13316" max="13322" width="9.7109375" customWidth="1"/>
    <col min="13323" max="13323" width="13.7109375" customWidth="1"/>
    <col min="13324" max="13349" width="12.7109375" customWidth="1"/>
    <col min="13350" max="13358" width="9.7109375" customWidth="1"/>
    <col min="13359" max="13359" width="14.7109375" customWidth="1"/>
    <col min="13360" max="13360" width="9.7109375" customWidth="1"/>
    <col min="13569" max="13569" width="9.140625" customWidth="1"/>
    <col min="13570" max="13570" width="37.7109375" customWidth="1"/>
    <col min="13571" max="13571" width="10.85546875" customWidth="1"/>
    <col min="13572" max="13578" width="9.7109375" customWidth="1"/>
    <col min="13579" max="13579" width="13.7109375" customWidth="1"/>
    <col min="13580" max="13605" width="12.7109375" customWidth="1"/>
    <col min="13606" max="13614" width="9.7109375" customWidth="1"/>
    <col min="13615" max="13615" width="14.7109375" customWidth="1"/>
    <col min="13616" max="13616" width="9.7109375" customWidth="1"/>
    <col min="13825" max="13825" width="9.140625" customWidth="1"/>
    <col min="13826" max="13826" width="37.7109375" customWidth="1"/>
    <col min="13827" max="13827" width="10.85546875" customWidth="1"/>
    <col min="13828" max="13834" width="9.7109375" customWidth="1"/>
    <col min="13835" max="13835" width="13.7109375" customWidth="1"/>
    <col min="13836" max="13861" width="12.7109375" customWidth="1"/>
    <col min="13862" max="13870" width="9.7109375" customWidth="1"/>
    <col min="13871" max="13871" width="14.7109375" customWidth="1"/>
    <col min="13872" max="13872" width="9.7109375" customWidth="1"/>
    <col min="14081" max="14081" width="9.140625" customWidth="1"/>
    <col min="14082" max="14082" width="37.7109375" customWidth="1"/>
    <col min="14083" max="14083" width="10.85546875" customWidth="1"/>
    <col min="14084" max="14090" width="9.7109375" customWidth="1"/>
    <col min="14091" max="14091" width="13.7109375" customWidth="1"/>
    <col min="14092" max="14117" width="12.7109375" customWidth="1"/>
    <col min="14118" max="14126" width="9.7109375" customWidth="1"/>
    <col min="14127" max="14127" width="14.7109375" customWidth="1"/>
    <col min="14128" max="14128" width="9.7109375" customWidth="1"/>
    <col min="14337" max="14337" width="9.140625" customWidth="1"/>
    <col min="14338" max="14338" width="37.7109375" customWidth="1"/>
    <col min="14339" max="14339" width="10.85546875" customWidth="1"/>
    <col min="14340" max="14346" width="9.7109375" customWidth="1"/>
    <col min="14347" max="14347" width="13.7109375" customWidth="1"/>
    <col min="14348" max="14373" width="12.7109375" customWidth="1"/>
    <col min="14374" max="14382" width="9.7109375" customWidth="1"/>
    <col min="14383" max="14383" width="14.7109375" customWidth="1"/>
    <col min="14384" max="14384" width="9.7109375" customWidth="1"/>
    <col min="14593" max="14593" width="9.140625" customWidth="1"/>
    <col min="14594" max="14594" width="37.7109375" customWidth="1"/>
    <col min="14595" max="14595" width="10.85546875" customWidth="1"/>
    <col min="14596" max="14602" width="9.7109375" customWidth="1"/>
    <col min="14603" max="14603" width="13.7109375" customWidth="1"/>
    <col min="14604" max="14629" width="12.7109375" customWidth="1"/>
    <col min="14630" max="14638" width="9.7109375" customWidth="1"/>
    <col min="14639" max="14639" width="14.7109375" customWidth="1"/>
    <col min="14640" max="14640" width="9.7109375" customWidth="1"/>
    <col min="14849" max="14849" width="9.140625" customWidth="1"/>
    <col min="14850" max="14850" width="37.7109375" customWidth="1"/>
    <col min="14851" max="14851" width="10.85546875" customWidth="1"/>
    <col min="14852" max="14858" width="9.7109375" customWidth="1"/>
    <col min="14859" max="14859" width="13.7109375" customWidth="1"/>
    <col min="14860" max="14885" width="12.7109375" customWidth="1"/>
    <col min="14886" max="14894" width="9.7109375" customWidth="1"/>
    <col min="14895" max="14895" width="14.7109375" customWidth="1"/>
    <col min="14896" max="14896" width="9.7109375" customWidth="1"/>
    <col min="15105" max="15105" width="9.140625" customWidth="1"/>
    <col min="15106" max="15106" width="37.7109375" customWidth="1"/>
    <col min="15107" max="15107" width="10.85546875" customWidth="1"/>
    <col min="15108" max="15114" width="9.7109375" customWidth="1"/>
    <col min="15115" max="15115" width="13.7109375" customWidth="1"/>
    <col min="15116" max="15141" width="12.7109375" customWidth="1"/>
    <col min="15142" max="15150" width="9.7109375" customWidth="1"/>
    <col min="15151" max="15151" width="14.7109375" customWidth="1"/>
    <col min="15152" max="15152" width="9.7109375" customWidth="1"/>
    <col min="15361" max="15361" width="9.140625" customWidth="1"/>
    <col min="15362" max="15362" width="37.7109375" customWidth="1"/>
    <col min="15363" max="15363" width="10.85546875" customWidth="1"/>
    <col min="15364" max="15370" width="9.7109375" customWidth="1"/>
    <col min="15371" max="15371" width="13.7109375" customWidth="1"/>
    <col min="15372" max="15397" width="12.7109375" customWidth="1"/>
    <col min="15398" max="15406" width="9.7109375" customWidth="1"/>
    <col min="15407" max="15407" width="14.7109375" customWidth="1"/>
    <col min="15408" max="15408" width="9.7109375" customWidth="1"/>
    <col min="15617" max="15617" width="9.140625" customWidth="1"/>
    <col min="15618" max="15618" width="37.7109375" customWidth="1"/>
    <col min="15619" max="15619" width="10.85546875" customWidth="1"/>
    <col min="15620" max="15626" width="9.7109375" customWidth="1"/>
    <col min="15627" max="15627" width="13.7109375" customWidth="1"/>
    <col min="15628" max="15653" width="12.7109375" customWidth="1"/>
    <col min="15654" max="15662" width="9.7109375" customWidth="1"/>
    <col min="15663" max="15663" width="14.7109375" customWidth="1"/>
    <col min="15664" max="15664" width="9.7109375" customWidth="1"/>
    <col min="15873" max="15873" width="9.140625" customWidth="1"/>
    <col min="15874" max="15874" width="37.7109375" customWidth="1"/>
    <col min="15875" max="15875" width="10.85546875" customWidth="1"/>
    <col min="15876" max="15882" width="9.7109375" customWidth="1"/>
    <col min="15883" max="15883" width="13.7109375" customWidth="1"/>
    <col min="15884" max="15909" width="12.7109375" customWidth="1"/>
    <col min="15910" max="15918" width="9.7109375" customWidth="1"/>
    <col min="15919" max="15919" width="14.7109375" customWidth="1"/>
    <col min="15920" max="15920" width="9.7109375" customWidth="1"/>
    <col min="16129" max="16129" width="9.140625" customWidth="1"/>
    <col min="16130" max="16130" width="37.7109375" customWidth="1"/>
    <col min="16131" max="16131" width="10.85546875" customWidth="1"/>
    <col min="16132" max="16138" width="9.7109375" customWidth="1"/>
    <col min="16139" max="16139" width="13.7109375" customWidth="1"/>
    <col min="16140" max="16165" width="12.7109375" customWidth="1"/>
    <col min="16166" max="16174" width="9.7109375" customWidth="1"/>
    <col min="16175" max="16175" width="14.7109375" customWidth="1"/>
    <col min="16176" max="16176" width="9.7109375" customWidth="1"/>
  </cols>
  <sheetData>
    <row r="1" spans="1:48" ht="15.75">
      <c r="G1" s="4" t="s">
        <v>0</v>
      </c>
      <c r="H1" s="4"/>
      <c r="N1" t="s">
        <v>114</v>
      </c>
      <c r="AJ1"/>
      <c r="AK1"/>
    </row>
    <row r="2" spans="1:48">
      <c r="N2" t="s">
        <v>79</v>
      </c>
    </row>
    <row r="3" spans="1:48" ht="13.5" thickBot="1">
      <c r="C3" s="2" t="s">
        <v>1</v>
      </c>
      <c r="AK3" s="3"/>
      <c r="AQ3" s="2"/>
    </row>
    <row r="4" spans="1:48" ht="14.25" thickTop="1" thickBot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42"/>
      <c r="AK4"/>
      <c r="AU4" s="25"/>
      <c r="AV4"/>
    </row>
    <row r="5" spans="1:48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66</v>
      </c>
      <c r="M5" s="34" t="s">
        <v>67</v>
      </c>
      <c r="N5" s="34" t="s">
        <v>68</v>
      </c>
      <c r="O5" s="34" t="s">
        <v>69</v>
      </c>
      <c r="P5" s="34" t="s">
        <v>70</v>
      </c>
      <c r="Q5" s="34" t="s">
        <v>71</v>
      </c>
      <c r="R5" s="34" t="s">
        <v>88</v>
      </c>
      <c r="S5" s="34" t="s">
        <v>89</v>
      </c>
      <c r="T5" s="34" t="s">
        <v>90</v>
      </c>
      <c r="U5" s="34" t="s">
        <v>91</v>
      </c>
      <c r="V5" s="34" t="s">
        <v>58</v>
      </c>
      <c r="W5" s="34" t="s">
        <v>59</v>
      </c>
      <c r="X5" s="34" t="s">
        <v>60</v>
      </c>
      <c r="Y5" s="34" t="s">
        <v>72</v>
      </c>
      <c r="Z5" s="34" t="s">
        <v>73</v>
      </c>
      <c r="AA5" s="34" t="s">
        <v>74</v>
      </c>
      <c r="AB5" s="34" t="s">
        <v>92</v>
      </c>
      <c r="AC5" s="34" t="s">
        <v>75</v>
      </c>
      <c r="AD5" s="34" t="s">
        <v>93</v>
      </c>
      <c r="AE5" s="34" t="s">
        <v>94</v>
      </c>
      <c r="AF5" s="34" t="s">
        <v>63</v>
      </c>
      <c r="AG5" s="34" t="s">
        <v>76</v>
      </c>
      <c r="AH5" s="34" t="s">
        <v>65</v>
      </c>
      <c r="AI5" s="6" t="s">
        <v>77</v>
      </c>
      <c r="AJ5" s="40" t="s">
        <v>13</v>
      </c>
      <c r="AK5" s="52" t="s">
        <v>14</v>
      </c>
      <c r="AL5" s="54" t="s">
        <v>15</v>
      </c>
      <c r="AV5"/>
    </row>
    <row r="6" spans="1:48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0"/>
      <c r="AK6" s="53"/>
      <c r="AL6" s="55"/>
      <c r="AV6"/>
    </row>
    <row r="7" spans="1:48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10</v>
      </c>
      <c r="M7" s="36">
        <v>20</v>
      </c>
      <c r="N7" s="36">
        <v>30</v>
      </c>
      <c r="O7" s="36">
        <v>40</v>
      </c>
      <c r="P7" s="36">
        <v>50</v>
      </c>
      <c r="Q7" s="36">
        <v>60</v>
      </c>
      <c r="R7" s="36">
        <v>70</v>
      </c>
      <c r="S7" s="36">
        <v>80</v>
      </c>
      <c r="T7" s="36">
        <v>90</v>
      </c>
      <c r="U7" s="36">
        <v>100</v>
      </c>
      <c r="V7" s="36">
        <v>110</v>
      </c>
      <c r="W7" s="36">
        <v>120</v>
      </c>
      <c r="X7" s="36">
        <v>130</v>
      </c>
      <c r="Y7" s="36">
        <v>140</v>
      </c>
      <c r="Z7" s="36">
        <v>150</v>
      </c>
      <c r="AA7" s="36">
        <v>160</v>
      </c>
      <c r="AB7" s="36">
        <v>170</v>
      </c>
      <c r="AC7" s="36">
        <v>180</v>
      </c>
      <c r="AD7" s="36">
        <v>190</v>
      </c>
      <c r="AE7" s="36">
        <v>200</v>
      </c>
      <c r="AF7" s="36">
        <v>210</v>
      </c>
      <c r="AG7" s="36">
        <v>220</v>
      </c>
      <c r="AH7" s="36">
        <v>230</v>
      </c>
      <c r="AI7" s="36">
        <v>999</v>
      </c>
      <c r="AJ7" s="51"/>
      <c r="AK7" s="53"/>
      <c r="AL7" s="55"/>
      <c r="AV7"/>
    </row>
    <row r="8" spans="1:48" ht="13.5" thickTop="1">
      <c r="A8" s="72">
        <v>10</v>
      </c>
      <c r="B8" s="29" t="s">
        <v>54</v>
      </c>
      <c r="C8" s="37">
        <f>D8+E8+F8+G8+H8+I8+J8+K8</f>
        <v>885689</v>
      </c>
      <c r="D8" s="29">
        <v>166247</v>
      </c>
      <c r="E8" s="29">
        <v>0</v>
      </c>
      <c r="F8" s="29">
        <v>866</v>
      </c>
      <c r="G8" s="29">
        <v>0</v>
      </c>
      <c r="H8" s="29">
        <v>299</v>
      </c>
      <c r="I8" s="29">
        <v>0</v>
      </c>
      <c r="J8" s="29">
        <v>3343</v>
      </c>
      <c r="K8" s="29">
        <f>AJ8+AK8+AL8</f>
        <v>714934</v>
      </c>
      <c r="L8" s="28">
        <v>677548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0">
        <f>SUM(L8:AI8)</f>
        <v>677548</v>
      </c>
      <c r="AK8" s="45"/>
      <c r="AL8" s="46">
        <v>37386</v>
      </c>
      <c r="AV8"/>
    </row>
    <row r="9" spans="1:48">
      <c r="A9" s="72">
        <v>20</v>
      </c>
      <c r="B9" s="29" t="s">
        <v>95</v>
      </c>
      <c r="C9" s="37">
        <f t="shared" ref="C9:C31" si="0">D9+E9+F9+G9+H9+I9+J9+K9</f>
        <v>214546</v>
      </c>
      <c r="D9" s="29">
        <v>28869</v>
      </c>
      <c r="E9" s="29">
        <v>0</v>
      </c>
      <c r="F9" s="29">
        <v>5</v>
      </c>
      <c r="G9" s="29">
        <v>0</v>
      </c>
      <c r="H9" s="29">
        <v>0</v>
      </c>
      <c r="I9" s="29">
        <v>0</v>
      </c>
      <c r="J9" s="29">
        <v>107</v>
      </c>
      <c r="K9" s="29">
        <f t="shared" ref="K9:K31" si="1">AJ9+AK9+AL9</f>
        <v>185565</v>
      </c>
      <c r="L9" s="28">
        <v>0</v>
      </c>
      <c r="M9" s="37">
        <v>185052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0">
        <f t="shared" ref="AJ9:AJ31" si="2">SUM(L9:AI9)</f>
        <v>185052</v>
      </c>
      <c r="AK9" s="106"/>
      <c r="AL9" s="48">
        <v>513</v>
      </c>
      <c r="AV9"/>
    </row>
    <row r="10" spans="1:48">
      <c r="A10" s="72">
        <v>30</v>
      </c>
      <c r="B10" s="29" t="s">
        <v>96</v>
      </c>
      <c r="C10" s="37">
        <f t="shared" si="0"/>
        <v>171306</v>
      </c>
      <c r="D10" s="29">
        <v>26677</v>
      </c>
      <c r="E10" s="29">
        <v>0</v>
      </c>
      <c r="F10" s="29">
        <v>5</v>
      </c>
      <c r="G10" s="29">
        <v>0</v>
      </c>
      <c r="H10" s="29">
        <v>0</v>
      </c>
      <c r="I10" s="29">
        <v>0</v>
      </c>
      <c r="J10" s="29">
        <v>135</v>
      </c>
      <c r="K10" s="29">
        <f t="shared" si="1"/>
        <v>144489</v>
      </c>
      <c r="L10" s="28">
        <v>0</v>
      </c>
      <c r="M10" s="37">
        <v>0</v>
      </c>
      <c r="N10" s="37">
        <v>138281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0">
        <f t="shared" si="2"/>
        <v>138281</v>
      </c>
      <c r="AK10" s="106"/>
      <c r="AL10" s="48">
        <v>6208</v>
      </c>
      <c r="AV10"/>
    </row>
    <row r="11" spans="1:48">
      <c r="A11" s="72">
        <v>40</v>
      </c>
      <c r="B11" s="29" t="s">
        <v>55</v>
      </c>
      <c r="C11" s="37">
        <f t="shared" si="0"/>
        <v>45391</v>
      </c>
      <c r="D11" s="29">
        <v>1226</v>
      </c>
      <c r="E11" s="29">
        <v>0</v>
      </c>
      <c r="F11" s="29">
        <v>948</v>
      </c>
      <c r="G11" s="29">
        <v>0</v>
      </c>
      <c r="H11" s="29">
        <v>3</v>
      </c>
      <c r="I11" s="29">
        <v>0</v>
      </c>
      <c r="J11" s="29">
        <v>574</v>
      </c>
      <c r="K11" s="29">
        <f t="shared" si="1"/>
        <v>42640</v>
      </c>
      <c r="L11" s="28">
        <v>0</v>
      </c>
      <c r="M11" s="37">
        <v>0</v>
      </c>
      <c r="N11" s="37">
        <v>0</v>
      </c>
      <c r="O11" s="37">
        <v>36998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608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0">
        <f t="shared" si="2"/>
        <v>37606</v>
      </c>
      <c r="AK11" s="106"/>
      <c r="AL11" s="48">
        <v>5034</v>
      </c>
      <c r="AV11"/>
    </row>
    <row r="12" spans="1:48">
      <c r="A12" s="72">
        <v>50</v>
      </c>
      <c r="B12" s="29" t="s">
        <v>56</v>
      </c>
      <c r="C12" s="37">
        <f t="shared" si="0"/>
        <v>1373493</v>
      </c>
      <c r="D12" s="29">
        <v>180783</v>
      </c>
      <c r="E12" s="29">
        <v>0</v>
      </c>
      <c r="F12" s="29">
        <v>57831</v>
      </c>
      <c r="G12" s="29">
        <v>0</v>
      </c>
      <c r="H12" s="29">
        <v>20796</v>
      </c>
      <c r="I12" s="29">
        <v>45</v>
      </c>
      <c r="J12" s="29">
        <v>34970</v>
      </c>
      <c r="K12" s="29">
        <f t="shared" si="1"/>
        <v>1079068</v>
      </c>
      <c r="L12" s="28">
        <v>0</v>
      </c>
      <c r="M12" s="37">
        <v>0</v>
      </c>
      <c r="N12" s="37">
        <v>0</v>
      </c>
      <c r="O12" s="37">
        <v>0</v>
      </c>
      <c r="P12" s="37">
        <v>748688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3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0">
        <f t="shared" si="2"/>
        <v>748691</v>
      </c>
      <c r="AK12" s="106"/>
      <c r="AL12" s="48">
        <v>330377</v>
      </c>
      <c r="AV12"/>
    </row>
    <row r="13" spans="1:48">
      <c r="A13" s="72">
        <v>60</v>
      </c>
      <c r="B13" s="29" t="s">
        <v>57</v>
      </c>
      <c r="C13" s="37">
        <f t="shared" si="0"/>
        <v>304019</v>
      </c>
      <c r="D13" s="29">
        <v>30184</v>
      </c>
      <c r="E13" s="29">
        <v>0</v>
      </c>
      <c r="F13" s="29">
        <v>9836</v>
      </c>
      <c r="G13" s="29">
        <v>0</v>
      </c>
      <c r="H13" s="29">
        <v>0</v>
      </c>
      <c r="I13" s="29">
        <v>527</v>
      </c>
      <c r="J13" s="29">
        <v>22502</v>
      </c>
      <c r="K13" s="29">
        <f t="shared" si="1"/>
        <v>240970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169638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0">
        <f t="shared" si="2"/>
        <v>169638</v>
      </c>
      <c r="AK13" s="106"/>
      <c r="AL13" s="48">
        <v>71332</v>
      </c>
      <c r="AV13"/>
    </row>
    <row r="14" spans="1:48">
      <c r="A14" s="72">
        <v>70</v>
      </c>
      <c r="B14" s="29" t="s">
        <v>97</v>
      </c>
      <c r="C14" s="37">
        <f t="shared" si="0"/>
        <v>457090</v>
      </c>
      <c r="D14" s="29">
        <v>75592</v>
      </c>
      <c r="E14" s="29">
        <v>0</v>
      </c>
      <c r="F14" s="29">
        <v>28013</v>
      </c>
      <c r="G14" s="29">
        <v>0</v>
      </c>
      <c r="H14" s="29">
        <v>2830</v>
      </c>
      <c r="I14" s="29">
        <v>1</v>
      </c>
      <c r="J14" s="29">
        <v>13482</v>
      </c>
      <c r="K14" s="29">
        <f t="shared" si="1"/>
        <v>337172</v>
      </c>
      <c r="L14" s="28">
        <v>0</v>
      </c>
      <c r="M14" s="37">
        <v>0</v>
      </c>
      <c r="N14" s="37">
        <v>0</v>
      </c>
      <c r="O14" s="37">
        <v>0</v>
      </c>
      <c r="P14" s="37">
        <v>789</v>
      </c>
      <c r="Q14" s="37">
        <v>0</v>
      </c>
      <c r="R14" s="37">
        <v>36374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318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0">
        <f t="shared" si="2"/>
        <v>37481</v>
      </c>
      <c r="AK14" s="106"/>
      <c r="AL14" s="48">
        <v>299691</v>
      </c>
      <c r="AV14"/>
    </row>
    <row r="15" spans="1:48">
      <c r="A15" s="72">
        <v>80</v>
      </c>
      <c r="B15" s="29" t="s">
        <v>98</v>
      </c>
      <c r="C15" s="37">
        <f t="shared" si="0"/>
        <v>230942</v>
      </c>
      <c r="D15" s="29">
        <v>21935</v>
      </c>
      <c r="E15" s="29">
        <v>0</v>
      </c>
      <c r="F15" s="29">
        <v>24550</v>
      </c>
      <c r="G15" s="29">
        <v>0</v>
      </c>
      <c r="H15" s="29">
        <v>0</v>
      </c>
      <c r="I15" s="29">
        <v>168</v>
      </c>
      <c r="J15" s="29">
        <v>9588</v>
      </c>
      <c r="K15" s="29">
        <f t="shared" si="1"/>
        <v>174701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122586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0">
        <f t="shared" si="2"/>
        <v>122586</v>
      </c>
      <c r="AK15" s="106"/>
      <c r="AL15" s="48">
        <v>52115</v>
      </c>
      <c r="AV15"/>
    </row>
    <row r="16" spans="1:48">
      <c r="A16" s="72">
        <v>90</v>
      </c>
      <c r="B16" s="29" t="s">
        <v>99</v>
      </c>
      <c r="C16" s="37">
        <f t="shared" si="0"/>
        <v>455536</v>
      </c>
      <c r="D16" s="29">
        <v>62667</v>
      </c>
      <c r="E16" s="29">
        <v>0</v>
      </c>
      <c r="F16" s="29">
        <v>38530</v>
      </c>
      <c r="G16" s="29">
        <v>0</v>
      </c>
      <c r="H16" s="29">
        <v>0</v>
      </c>
      <c r="I16" s="29">
        <v>234</v>
      </c>
      <c r="J16" s="29">
        <v>33206</v>
      </c>
      <c r="K16" s="29">
        <f t="shared" si="1"/>
        <v>320899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102387</v>
      </c>
      <c r="U16" s="37">
        <v>0</v>
      </c>
      <c r="V16" s="37">
        <v>0</v>
      </c>
      <c r="W16" s="37">
        <v>0</v>
      </c>
      <c r="X16" s="37">
        <v>8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0">
        <f t="shared" si="2"/>
        <v>102395</v>
      </c>
      <c r="AK16" s="106"/>
      <c r="AL16" s="48">
        <v>218504</v>
      </c>
      <c r="AV16"/>
    </row>
    <row r="17" spans="1:49">
      <c r="A17" s="72">
        <v>100</v>
      </c>
      <c r="B17" s="29" t="s">
        <v>100</v>
      </c>
      <c r="C17" s="37">
        <f t="shared" si="0"/>
        <v>135750</v>
      </c>
      <c r="D17" s="29">
        <v>9156</v>
      </c>
      <c r="E17" s="29">
        <v>0</v>
      </c>
      <c r="F17" s="29">
        <v>3263</v>
      </c>
      <c r="G17" s="29">
        <v>0</v>
      </c>
      <c r="H17" s="29">
        <v>2</v>
      </c>
      <c r="I17" s="29">
        <v>0</v>
      </c>
      <c r="J17" s="29">
        <v>3953</v>
      </c>
      <c r="K17" s="29">
        <f t="shared" si="1"/>
        <v>119376</v>
      </c>
      <c r="L17" s="28">
        <v>0</v>
      </c>
      <c r="M17" s="37">
        <v>0</v>
      </c>
      <c r="N17" s="37">
        <v>833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95647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0">
        <f t="shared" si="2"/>
        <v>96480</v>
      </c>
      <c r="AK17" s="106"/>
      <c r="AL17" s="48">
        <v>22896</v>
      </c>
      <c r="AV17"/>
    </row>
    <row r="18" spans="1:49">
      <c r="A18" s="72">
        <v>110</v>
      </c>
      <c r="B18" s="29" t="s">
        <v>101</v>
      </c>
      <c r="C18" s="37">
        <f t="shared" si="0"/>
        <v>110386</v>
      </c>
      <c r="D18" s="29">
        <v>0</v>
      </c>
      <c r="E18" s="29">
        <v>0</v>
      </c>
      <c r="F18" s="29">
        <v>14870</v>
      </c>
      <c r="G18" s="29">
        <v>0</v>
      </c>
      <c r="H18" s="29">
        <v>0</v>
      </c>
      <c r="I18" s="29">
        <v>0</v>
      </c>
      <c r="J18" s="29">
        <v>5039</v>
      </c>
      <c r="K18" s="29">
        <f t="shared" si="1"/>
        <v>90477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32191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0">
        <f t="shared" si="2"/>
        <v>32191</v>
      </c>
      <c r="AK18" s="106"/>
      <c r="AL18" s="48">
        <v>58286</v>
      </c>
      <c r="AV18"/>
    </row>
    <row r="19" spans="1:49">
      <c r="A19" s="72">
        <v>120</v>
      </c>
      <c r="B19" s="29" t="s">
        <v>102</v>
      </c>
      <c r="C19" s="37">
        <f t="shared" si="0"/>
        <v>642887</v>
      </c>
      <c r="D19" s="29">
        <v>0</v>
      </c>
      <c r="E19" s="29">
        <v>0</v>
      </c>
      <c r="F19" s="29">
        <v>20479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622408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618883</v>
      </c>
      <c r="X19" s="37">
        <v>1206</v>
      </c>
      <c r="Y19" s="37">
        <v>122</v>
      </c>
      <c r="Z19" s="37">
        <v>0</v>
      </c>
      <c r="AA19" s="37">
        <v>26</v>
      </c>
      <c r="AB19" s="37">
        <v>17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0">
        <f t="shared" si="2"/>
        <v>620254</v>
      </c>
      <c r="AK19" s="106"/>
      <c r="AL19" s="48">
        <v>2154</v>
      </c>
      <c r="AV19"/>
    </row>
    <row r="20" spans="1:49">
      <c r="A20" s="72">
        <v>130</v>
      </c>
      <c r="B20" s="29" t="s">
        <v>103</v>
      </c>
      <c r="C20" s="37">
        <f t="shared" si="0"/>
        <v>0</v>
      </c>
      <c r="D20" s="29">
        <v>-603336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603336</v>
      </c>
      <c r="L20" s="28">
        <v>0</v>
      </c>
      <c r="M20" s="37">
        <v>0</v>
      </c>
      <c r="N20" s="37">
        <v>0</v>
      </c>
      <c r="O20" s="37">
        <v>13</v>
      </c>
      <c r="P20" s="37">
        <v>3115</v>
      </c>
      <c r="Q20" s="37">
        <v>6</v>
      </c>
      <c r="R20" s="37">
        <v>15</v>
      </c>
      <c r="S20" s="37">
        <v>190</v>
      </c>
      <c r="T20" s="37">
        <v>785</v>
      </c>
      <c r="U20" s="37">
        <v>279</v>
      </c>
      <c r="V20" s="37">
        <v>0</v>
      </c>
      <c r="W20" s="37">
        <v>-89</v>
      </c>
      <c r="X20" s="37">
        <v>598923</v>
      </c>
      <c r="Y20" s="37">
        <v>-187</v>
      </c>
      <c r="Z20" s="37">
        <v>0</v>
      </c>
      <c r="AA20" s="37">
        <v>41</v>
      </c>
      <c r="AB20" s="37">
        <v>270</v>
      </c>
      <c r="AC20" s="37">
        <v>0</v>
      </c>
      <c r="AD20" s="37">
        <v>0</v>
      </c>
      <c r="AE20" s="37">
        <v>-27</v>
      </c>
      <c r="AF20" s="37">
        <v>2</v>
      </c>
      <c r="AG20" s="37">
        <v>0</v>
      </c>
      <c r="AH20" s="37">
        <v>0</v>
      </c>
      <c r="AI20" s="37">
        <v>0</v>
      </c>
      <c r="AJ20" s="30">
        <f t="shared" si="2"/>
        <v>603336</v>
      </c>
      <c r="AK20" s="106"/>
      <c r="AL20" s="48">
        <v>0</v>
      </c>
      <c r="AV20"/>
    </row>
    <row r="21" spans="1:49">
      <c r="A21" s="72">
        <v>140</v>
      </c>
      <c r="B21" s="29" t="s">
        <v>104</v>
      </c>
      <c r="C21" s="37">
        <f t="shared" si="0"/>
        <v>665352</v>
      </c>
      <c r="D21" s="29">
        <v>0</v>
      </c>
      <c r="E21" s="29">
        <v>0</v>
      </c>
      <c r="F21" s="29">
        <v>46475</v>
      </c>
      <c r="G21" s="29">
        <v>0</v>
      </c>
      <c r="H21" s="29">
        <v>2235</v>
      </c>
      <c r="I21" s="29">
        <v>0</v>
      </c>
      <c r="J21" s="29">
        <v>0</v>
      </c>
      <c r="K21" s="29">
        <f t="shared" si="1"/>
        <v>616642</v>
      </c>
      <c r="L21" s="28">
        <v>0</v>
      </c>
      <c r="M21" s="37">
        <v>0</v>
      </c>
      <c r="N21" s="37">
        <v>7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7668</v>
      </c>
      <c r="Y21" s="37">
        <v>571032</v>
      </c>
      <c r="Z21" s="37">
        <v>0</v>
      </c>
      <c r="AA21" s="37">
        <v>0</v>
      </c>
      <c r="AB21" s="37">
        <v>566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0">
        <f t="shared" si="2"/>
        <v>579273</v>
      </c>
      <c r="AK21" s="106"/>
      <c r="AL21" s="48">
        <v>37369</v>
      </c>
      <c r="AV21"/>
    </row>
    <row r="22" spans="1:49">
      <c r="A22" s="72">
        <v>150</v>
      </c>
      <c r="B22" s="29" t="s">
        <v>105</v>
      </c>
      <c r="C22" s="37">
        <f t="shared" si="0"/>
        <v>167411</v>
      </c>
      <c r="D22" s="29">
        <v>0</v>
      </c>
      <c r="E22" s="29">
        <v>0</v>
      </c>
      <c r="F22" s="29">
        <v>630</v>
      </c>
      <c r="G22" s="29">
        <v>0</v>
      </c>
      <c r="H22" s="29">
        <v>9703</v>
      </c>
      <c r="I22" s="29">
        <v>0</v>
      </c>
      <c r="J22" s="29">
        <v>0</v>
      </c>
      <c r="K22" s="29">
        <f t="shared" si="1"/>
        <v>157078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146492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0">
        <f t="shared" si="2"/>
        <v>146492</v>
      </c>
      <c r="AK22" s="106"/>
      <c r="AL22" s="48">
        <v>10586</v>
      </c>
      <c r="AV22"/>
    </row>
    <row r="23" spans="1:49">
      <c r="A23" s="72">
        <v>160</v>
      </c>
      <c r="B23" s="29" t="s">
        <v>61</v>
      </c>
      <c r="C23" s="37">
        <f t="shared" si="0"/>
        <v>361230</v>
      </c>
      <c r="D23" s="29">
        <v>0</v>
      </c>
      <c r="E23" s="29">
        <v>0</v>
      </c>
      <c r="F23" s="29">
        <v>138</v>
      </c>
      <c r="G23" s="29">
        <v>0</v>
      </c>
      <c r="H23" s="29">
        <v>470</v>
      </c>
      <c r="I23" s="29">
        <v>0</v>
      </c>
      <c r="J23" s="29">
        <v>0</v>
      </c>
      <c r="K23" s="29">
        <f t="shared" si="1"/>
        <v>360622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128</v>
      </c>
      <c r="Y23" s="37">
        <v>0</v>
      </c>
      <c r="Z23" s="37">
        <v>0</v>
      </c>
      <c r="AA23" s="37">
        <v>347147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0">
        <f t="shared" si="2"/>
        <v>347275</v>
      </c>
      <c r="AK23" s="106"/>
      <c r="AL23" s="48">
        <v>13347</v>
      </c>
      <c r="AV23"/>
    </row>
    <row r="24" spans="1:49">
      <c r="A24" s="72">
        <v>170</v>
      </c>
      <c r="B24" s="29" t="s">
        <v>106</v>
      </c>
      <c r="C24" s="37">
        <f t="shared" si="0"/>
        <v>459344</v>
      </c>
      <c r="D24" s="29">
        <v>0</v>
      </c>
      <c r="E24" s="29">
        <v>0</v>
      </c>
      <c r="F24" s="29">
        <v>7346</v>
      </c>
      <c r="G24" s="29">
        <v>0</v>
      </c>
      <c r="H24" s="29">
        <v>518</v>
      </c>
      <c r="I24" s="29">
        <v>0</v>
      </c>
      <c r="J24" s="29">
        <v>0</v>
      </c>
      <c r="K24" s="29">
        <f t="shared" si="1"/>
        <v>451480</v>
      </c>
      <c r="L24" s="28">
        <v>0</v>
      </c>
      <c r="M24" s="37">
        <v>0</v>
      </c>
      <c r="N24" s="37">
        <v>0</v>
      </c>
      <c r="O24" s="37">
        <v>0</v>
      </c>
      <c r="P24" s="37">
        <v>245</v>
      </c>
      <c r="Q24" s="37">
        <v>0</v>
      </c>
      <c r="R24" s="37">
        <v>36</v>
      </c>
      <c r="S24" s="37">
        <v>47</v>
      </c>
      <c r="T24" s="37">
        <v>44</v>
      </c>
      <c r="U24" s="37">
        <v>0</v>
      </c>
      <c r="V24" s="37">
        <v>11145</v>
      </c>
      <c r="W24" s="37">
        <v>136</v>
      </c>
      <c r="X24" s="37">
        <v>13410</v>
      </c>
      <c r="Y24" s="37">
        <v>110</v>
      </c>
      <c r="Z24" s="37">
        <v>425</v>
      </c>
      <c r="AA24" s="37">
        <v>49</v>
      </c>
      <c r="AB24" s="37">
        <v>393968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0">
        <f t="shared" si="2"/>
        <v>419615</v>
      </c>
      <c r="AK24" s="106"/>
      <c r="AL24" s="48">
        <v>31865</v>
      </c>
      <c r="AV24"/>
    </row>
    <row r="25" spans="1:49">
      <c r="A25" s="72">
        <v>180</v>
      </c>
      <c r="B25" s="29" t="s">
        <v>62</v>
      </c>
      <c r="C25" s="37">
        <f t="shared" si="0"/>
        <v>384223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384223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384223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0">
        <f t="shared" si="2"/>
        <v>384223</v>
      </c>
      <c r="AK25" s="106"/>
      <c r="AL25" s="48">
        <v>0</v>
      </c>
      <c r="AV25"/>
    </row>
    <row r="26" spans="1:49">
      <c r="A26" s="72">
        <v>190</v>
      </c>
      <c r="B26" s="29" t="s">
        <v>107</v>
      </c>
      <c r="C26" s="37">
        <f t="shared" si="0"/>
        <v>211877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211877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211877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0">
        <f t="shared" si="2"/>
        <v>211877</v>
      </c>
      <c r="AK26" s="106"/>
      <c r="AL26" s="48">
        <v>0</v>
      </c>
      <c r="AV26"/>
    </row>
    <row r="27" spans="1:49">
      <c r="A27" s="72">
        <v>200</v>
      </c>
      <c r="B27" s="29" t="s">
        <v>108</v>
      </c>
      <c r="C27" s="37">
        <f t="shared" si="0"/>
        <v>79470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79470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79470</v>
      </c>
      <c r="AF27" s="37">
        <v>0</v>
      </c>
      <c r="AG27" s="37">
        <v>0</v>
      </c>
      <c r="AH27" s="37">
        <v>0</v>
      </c>
      <c r="AI27" s="37">
        <v>0</v>
      </c>
      <c r="AJ27" s="30">
        <f t="shared" si="2"/>
        <v>79470</v>
      </c>
      <c r="AK27" s="106"/>
      <c r="AL27" s="48">
        <v>0</v>
      </c>
      <c r="AV27"/>
    </row>
    <row r="28" spans="1:49">
      <c r="A28" s="72">
        <v>210</v>
      </c>
      <c r="B28" s="29" t="s">
        <v>109</v>
      </c>
      <c r="C28" s="37">
        <f t="shared" si="0"/>
        <v>92740</v>
      </c>
      <c r="D28" s="29">
        <v>0</v>
      </c>
      <c r="E28" s="29">
        <v>0</v>
      </c>
      <c r="F28" s="29">
        <v>479</v>
      </c>
      <c r="G28" s="29">
        <v>0</v>
      </c>
      <c r="H28" s="29">
        <v>540</v>
      </c>
      <c r="I28" s="29">
        <v>0</v>
      </c>
      <c r="J28" s="29">
        <v>0</v>
      </c>
      <c r="K28" s="29">
        <f t="shared" si="1"/>
        <v>91721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52</v>
      </c>
      <c r="Y28" s="37">
        <v>0</v>
      </c>
      <c r="Z28" s="37">
        <v>0</v>
      </c>
      <c r="AA28" s="37">
        <v>1</v>
      </c>
      <c r="AB28" s="37">
        <v>0</v>
      </c>
      <c r="AC28" s="37">
        <v>0</v>
      </c>
      <c r="AD28" s="37">
        <v>0</v>
      </c>
      <c r="AE28" s="37">
        <v>0</v>
      </c>
      <c r="AF28" s="37">
        <v>91664</v>
      </c>
      <c r="AG28" s="37">
        <v>0</v>
      </c>
      <c r="AH28" s="37">
        <v>0</v>
      </c>
      <c r="AI28" s="37">
        <v>0</v>
      </c>
      <c r="AJ28" s="30">
        <f t="shared" si="2"/>
        <v>91717</v>
      </c>
      <c r="AK28" s="106"/>
      <c r="AL28" s="48">
        <v>4</v>
      </c>
      <c r="AV28"/>
    </row>
    <row r="29" spans="1:49">
      <c r="A29" s="72">
        <v>220</v>
      </c>
      <c r="B29" s="29" t="s">
        <v>64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0">
        <f t="shared" si="2"/>
        <v>0</v>
      </c>
      <c r="AK29" s="106"/>
      <c r="AL29" s="48">
        <v>0</v>
      </c>
      <c r="AV29"/>
    </row>
    <row r="30" spans="1:49">
      <c r="A30" s="72">
        <v>230</v>
      </c>
      <c r="B30" s="29" t="s">
        <v>65</v>
      </c>
      <c r="C30" s="37">
        <f t="shared" si="0"/>
        <v>11578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1"/>
        <v>11578</v>
      </c>
      <c r="L30" s="2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0">
        <f t="shared" si="2"/>
        <v>0</v>
      </c>
      <c r="AK30" s="106"/>
      <c r="AL30" s="48">
        <v>11578</v>
      </c>
      <c r="AV30"/>
    </row>
    <row r="31" spans="1:49" ht="13.5" thickBot="1">
      <c r="A31" s="73">
        <v>999</v>
      </c>
      <c r="B31" s="29" t="s">
        <v>110</v>
      </c>
      <c r="C31" s="37">
        <f t="shared" si="0"/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0">
        <f t="shared" si="2"/>
        <v>0</v>
      </c>
      <c r="AK31" s="49"/>
      <c r="AL31" s="56">
        <v>0</v>
      </c>
      <c r="AV31"/>
    </row>
    <row r="32" spans="1:49" s="15" customFormat="1" ht="21.75" customHeight="1" thickTop="1" thickBot="1">
      <c r="A32" s="74"/>
      <c r="B32" s="31">
        <f>SUM(B8:B31)</f>
        <v>0</v>
      </c>
      <c r="C32" s="38">
        <f>SUM(C8:C31)</f>
        <v>7460260</v>
      </c>
      <c r="D32" s="38">
        <f>SUM(D8:D31)</f>
        <v>0</v>
      </c>
      <c r="E32" s="38">
        <f t="shared" ref="E32:AL32" si="3">SUM(E8:E31)</f>
        <v>0</v>
      </c>
      <c r="F32" s="38">
        <f t="shared" si="3"/>
        <v>254264</v>
      </c>
      <c r="G32" s="38">
        <f t="shared" si="3"/>
        <v>0</v>
      </c>
      <c r="H32" s="38">
        <f t="shared" si="3"/>
        <v>37396</v>
      </c>
      <c r="I32" s="38">
        <f t="shared" si="3"/>
        <v>975</v>
      </c>
      <c r="J32" s="38">
        <f t="shared" si="3"/>
        <v>126899</v>
      </c>
      <c r="K32" s="87">
        <f t="shared" si="3"/>
        <v>7040726</v>
      </c>
      <c r="L32" s="31">
        <f t="shared" si="3"/>
        <v>677548</v>
      </c>
      <c r="M32" s="31">
        <f t="shared" si="3"/>
        <v>185052</v>
      </c>
      <c r="N32" s="31">
        <f t="shared" si="3"/>
        <v>139121</v>
      </c>
      <c r="O32" s="31">
        <f t="shared" si="3"/>
        <v>37011</v>
      </c>
      <c r="P32" s="31">
        <f t="shared" si="3"/>
        <v>752837</v>
      </c>
      <c r="Q32" s="31">
        <f t="shared" si="3"/>
        <v>169644</v>
      </c>
      <c r="R32" s="31">
        <f t="shared" si="3"/>
        <v>36425</v>
      </c>
      <c r="S32" s="31">
        <f t="shared" si="3"/>
        <v>122823</v>
      </c>
      <c r="T32" s="31">
        <f t="shared" si="3"/>
        <v>103216</v>
      </c>
      <c r="U32" s="31">
        <f t="shared" si="3"/>
        <v>95926</v>
      </c>
      <c r="V32" s="31">
        <f t="shared" si="3"/>
        <v>43336</v>
      </c>
      <c r="W32" s="31">
        <f t="shared" si="3"/>
        <v>618930</v>
      </c>
      <c r="X32" s="31">
        <f t="shared" si="3"/>
        <v>622324</v>
      </c>
      <c r="Y32" s="31">
        <f t="shared" si="3"/>
        <v>571077</v>
      </c>
      <c r="Z32" s="31">
        <f t="shared" si="3"/>
        <v>146917</v>
      </c>
      <c r="AA32" s="31">
        <f t="shared" si="3"/>
        <v>347264</v>
      </c>
      <c r="AB32" s="31">
        <f t="shared" si="3"/>
        <v>394821</v>
      </c>
      <c r="AC32" s="31">
        <f t="shared" si="3"/>
        <v>384223</v>
      </c>
      <c r="AD32" s="31">
        <f t="shared" si="3"/>
        <v>211877</v>
      </c>
      <c r="AE32" s="31">
        <f t="shared" si="3"/>
        <v>79443</v>
      </c>
      <c r="AF32" s="31">
        <f t="shared" si="3"/>
        <v>91666</v>
      </c>
      <c r="AG32" s="31">
        <f t="shared" si="3"/>
        <v>0</v>
      </c>
      <c r="AH32" s="31">
        <f t="shared" si="3"/>
        <v>0</v>
      </c>
      <c r="AI32" s="31">
        <f t="shared" si="3"/>
        <v>0</v>
      </c>
      <c r="AJ32" s="31">
        <f t="shared" si="3"/>
        <v>5831481</v>
      </c>
      <c r="AK32" s="88">
        <f t="shared" si="3"/>
        <v>0</v>
      </c>
      <c r="AL32" s="87">
        <f t="shared" si="3"/>
        <v>1209245</v>
      </c>
      <c r="AM32"/>
      <c r="AN32"/>
      <c r="AO32"/>
      <c r="AP32"/>
      <c r="AQ32"/>
      <c r="AR32"/>
      <c r="AS32"/>
      <c r="AT32"/>
      <c r="AU32" s="14"/>
      <c r="AV32" s="14"/>
      <c r="AW32" s="14"/>
    </row>
    <row r="33" spans="1:48" s="15" customFormat="1" ht="21.75" customHeight="1" thickTop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14"/>
      <c r="AU33" s="14"/>
      <c r="AV33" s="14"/>
    </row>
    <row r="34" spans="1:48" ht="14.25" thickTop="1" thickBot="1">
      <c r="L34" s="79" t="s">
        <v>16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42"/>
      <c r="AK34"/>
      <c r="AU34" s="25"/>
      <c r="AV34"/>
    </row>
    <row r="35" spans="1:48" ht="90.75" thickTop="1" thickBot="1">
      <c r="A35" s="71" t="s">
        <v>17</v>
      </c>
      <c r="B35" s="78"/>
      <c r="C35" s="6" t="s">
        <v>18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39" t="s">
        <v>11</v>
      </c>
      <c r="K35" s="40" t="s">
        <v>12</v>
      </c>
      <c r="L35" s="5" t="s">
        <v>66</v>
      </c>
      <c r="M35" s="34" t="s">
        <v>67</v>
      </c>
      <c r="N35" s="34" t="s">
        <v>68</v>
      </c>
      <c r="O35" s="34" t="s">
        <v>69</v>
      </c>
      <c r="P35" s="34" t="s">
        <v>70</v>
      </c>
      <c r="Q35" s="34" t="s">
        <v>71</v>
      </c>
      <c r="R35" s="34" t="s">
        <v>88</v>
      </c>
      <c r="S35" s="34" t="s">
        <v>89</v>
      </c>
      <c r="T35" s="34" t="s">
        <v>90</v>
      </c>
      <c r="U35" s="34" t="s">
        <v>91</v>
      </c>
      <c r="V35" s="34" t="s">
        <v>58</v>
      </c>
      <c r="W35" s="34" t="s">
        <v>59</v>
      </c>
      <c r="X35" s="34" t="s">
        <v>60</v>
      </c>
      <c r="Y35" s="34" t="s">
        <v>72</v>
      </c>
      <c r="Z35" s="34" t="s">
        <v>73</v>
      </c>
      <c r="AA35" s="34" t="s">
        <v>74</v>
      </c>
      <c r="AB35" s="34" t="s">
        <v>92</v>
      </c>
      <c r="AC35" s="34" t="s">
        <v>75</v>
      </c>
      <c r="AD35" s="34" t="s">
        <v>93</v>
      </c>
      <c r="AE35" s="34" t="s">
        <v>94</v>
      </c>
      <c r="AF35" s="34" t="s">
        <v>63</v>
      </c>
      <c r="AG35" s="34" t="s">
        <v>76</v>
      </c>
      <c r="AH35" s="34" t="s">
        <v>65</v>
      </c>
      <c r="AI35" s="34" t="s">
        <v>77</v>
      </c>
      <c r="AJ35" s="40" t="s">
        <v>13</v>
      </c>
      <c r="AK35" s="54" t="s">
        <v>19</v>
      </c>
      <c r="AL35" s="52" t="s">
        <v>20</v>
      </c>
      <c r="AM35" s="58" t="s">
        <v>21</v>
      </c>
      <c r="AN35" s="59"/>
      <c r="AO35" s="60"/>
      <c r="AP35" s="61"/>
      <c r="AQ35" s="61"/>
      <c r="AR35" s="61"/>
      <c r="AS35" s="27" t="s">
        <v>22</v>
      </c>
      <c r="AT35" s="40" t="s">
        <v>23</v>
      </c>
      <c r="AV35"/>
    </row>
    <row r="36" spans="1:48" ht="13.5" thickTop="1">
      <c r="A36" s="18"/>
      <c r="B36" s="76"/>
      <c r="C36" s="35"/>
      <c r="D36" s="22"/>
      <c r="E36" s="22"/>
      <c r="F36" s="22"/>
      <c r="G36" s="22"/>
      <c r="H36" s="22"/>
      <c r="I36" s="22"/>
      <c r="J36" s="22"/>
      <c r="K36" s="22"/>
      <c r="L36" s="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69"/>
      <c r="AJ36" s="10"/>
      <c r="AK36" s="48"/>
      <c r="AL36" s="47"/>
      <c r="AM36" s="16" t="s">
        <v>24</v>
      </c>
      <c r="AN36" s="62" t="s">
        <v>25</v>
      </c>
      <c r="AO36" s="63"/>
      <c r="AP36" s="64"/>
      <c r="AQ36" s="68" t="s">
        <v>26</v>
      </c>
      <c r="AR36" s="65" t="s">
        <v>27</v>
      </c>
      <c r="AS36" s="22"/>
      <c r="AT36" s="50"/>
      <c r="AV36"/>
    </row>
    <row r="37" spans="1:48" ht="13.5" thickBot="1">
      <c r="A37" s="75"/>
      <c r="B37" s="77"/>
      <c r="C37" s="36"/>
      <c r="D37" s="8"/>
      <c r="E37" s="8"/>
      <c r="F37" s="8"/>
      <c r="G37" s="8"/>
      <c r="H37" s="8"/>
      <c r="I37" s="8"/>
      <c r="J37" s="8"/>
      <c r="K37" s="8"/>
      <c r="L37" s="7">
        <v>10</v>
      </c>
      <c r="M37" s="36">
        <v>20</v>
      </c>
      <c r="N37" s="36">
        <v>30</v>
      </c>
      <c r="O37" s="36">
        <v>40</v>
      </c>
      <c r="P37" s="36">
        <v>50</v>
      </c>
      <c r="Q37" s="36">
        <v>60</v>
      </c>
      <c r="R37" s="36">
        <v>70</v>
      </c>
      <c r="S37" s="36">
        <v>80</v>
      </c>
      <c r="T37" s="36">
        <v>90</v>
      </c>
      <c r="U37" s="36">
        <v>100</v>
      </c>
      <c r="V37" s="36">
        <v>110</v>
      </c>
      <c r="W37" s="36">
        <v>120</v>
      </c>
      <c r="X37" s="36">
        <v>130</v>
      </c>
      <c r="Y37" s="36">
        <v>140</v>
      </c>
      <c r="Z37" s="36">
        <v>150</v>
      </c>
      <c r="AA37" s="36">
        <v>160</v>
      </c>
      <c r="AB37" s="36">
        <v>170</v>
      </c>
      <c r="AC37" s="36">
        <v>180</v>
      </c>
      <c r="AD37" s="36">
        <v>190</v>
      </c>
      <c r="AE37" s="36">
        <v>200</v>
      </c>
      <c r="AF37" s="36">
        <v>210</v>
      </c>
      <c r="AG37" s="36">
        <v>220</v>
      </c>
      <c r="AH37" s="36">
        <v>230</v>
      </c>
      <c r="AI37" s="36">
        <v>999</v>
      </c>
      <c r="AJ37" s="77"/>
      <c r="AK37" s="56"/>
      <c r="AL37" s="9"/>
      <c r="AM37" s="13" t="s">
        <v>28</v>
      </c>
      <c r="AN37" s="49" t="s">
        <v>29</v>
      </c>
      <c r="AO37" s="23" t="s">
        <v>30</v>
      </c>
      <c r="AP37" s="24" t="s">
        <v>31</v>
      </c>
      <c r="AQ37" s="66" t="s">
        <v>32</v>
      </c>
      <c r="AR37" s="66"/>
      <c r="AS37" s="9"/>
      <c r="AT37" s="56"/>
      <c r="AV37"/>
    </row>
    <row r="38" spans="1:48" ht="13.5" thickTop="1">
      <c r="A38" s="18">
        <v>10</v>
      </c>
      <c r="B38" s="30" t="s">
        <v>54</v>
      </c>
      <c r="C38" s="37">
        <f t="shared" ref="C38:C61" si="4">AJ38+AL38+AM38+SUM(AS38:AT38)</f>
        <v>885689</v>
      </c>
      <c r="D38" s="29"/>
      <c r="E38" s="29"/>
      <c r="F38" s="29"/>
      <c r="G38" s="29"/>
      <c r="H38" s="29"/>
      <c r="I38" s="29"/>
      <c r="J38" s="29"/>
      <c r="K38" s="29"/>
      <c r="L38" s="28">
        <v>140498</v>
      </c>
      <c r="M38" s="37">
        <v>1800</v>
      </c>
      <c r="N38" s="37">
        <v>0</v>
      </c>
      <c r="O38" s="37">
        <v>0</v>
      </c>
      <c r="P38" s="37">
        <v>138250</v>
      </c>
      <c r="Q38" s="37">
        <v>30093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34408</v>
      </c>
      <c r="AB38" s="37">
        <v>0</v>
      </c>
      <c r="AC38" s="37">
        <v>0</v>
      </c>
      <c r="AD38" s="37">
        <v>431</v>
      </c>
      <c r="AE38" s="37">
        <v>0</v>
      </c>
      <c r="AF38" s="37">
        <v>0</v>
      </c>
      <c r="AG38" s="37">
        <v>0</v>
      </c>
      <c r="AH38" s="37">
        <v>0</v>
      </c>
      <c r="AI38" s="89">
        <v>0</v>
      </c>
      <c r="AJ38" s="90">
        <f>SUM(L38:AI38)</f>
        <v>345480</v>
      </c>
      <c r="AK38" s="30"/>
      <c r="AL38" s="29">
        <v>89170</v>
      </c>
      <c r="AM38" s="81">
        <f>AN38+AQ38+AR38</f>
        <v>450751</v>
      </c>
      <c r="AN38" s="28">
        <f>SUM(AO38:AP38)</f>
        <v>450751</v>
      </c>
      <c r="AO38" s="33">
        <v>102467</v>
      </c>
      <c r="AP38" s="29">
        <v>348284</v>
      </c>
      <c r="AQ38" s="67">
        <v>0</v>
      </c>
      <c r="AR38" s="67">
        <v>0</v>
      </c>
      <c r="AS38" s="29">
        <v>0</v>
      </c>
      <c r="AT38" s="30">
        <v>288</v>
      </c>
      <c r="AV38"/>
    </row>
    <row r="39" spans="1:48">
      <c r="A39" s="18">
        <v>20</v>
      </c>
      <c r="B39" s="30" t="s">
        <v>95</v>
      </c>
      <c r="C39" s="37">
        <f t="shared" si="4"/>
        <v>214546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4616</v>
      </c>
      <c r="N39" s="37">
        <v>0</v>
      </c>
      <c r="O39" s="37">
        <v>0</v>
      </c>
      <c r="P39" s="37">
        <v>81741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19833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89">
        <v>0</v>
      </c>
      <c r="AJ39" s="90">
        <f t="shared" ref="AJ39:AJ61" si="5">SUM(L39:AI39)</f>
        <v>106190</v>
      </c>
      <c r="AK39" s="30"/>
      <c r="AL39" s="29">
        <v>0</v>
      </c>
      <c r="AM39" s="81">
        <f t="shared" ref="AM39:AM61" si="6">AN39+AQ39+AR39</f>
        <v>100219</v>
      </c>
      <c r="AN39" s="28">
        <f t="shared" ref="AN39:AN61" si="7">SUM(AO39:AP39)</f>
        <v>100219</v>
      </c>
      <c r="AO39" s="33">
        <v>36747</v>
      </c>
      <c r="AP39" s="29">
        <v>63472</v>
      </c>
      <c r="AQ39" s="67">
        <v>0</v>
      </c>
      <c r="AR39" s="67">
        <v>0</v>
      </c>
      <c r="AS39" s="29">
        <v>8137</v>
      </c>
      <c r="AT39" s="30">
        <v>0</v>
      </c>
      <c r="AV39"/>
    </row>
    <row r="40" spans="1:48">
      <c r="A40" s="18">
        <v>30</v>
      </c>
      <c r="B40" s="30" t="s">
        <v>96</v>
      </c>
      <c r="C40" s="37">
        <f t="shared" si="4"/>
        <v>171306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5443</v>
      </c>
      <c r="O40" s="37">
        <v>0</v>
      </c>
      <c r="P40" s="37">
        <v>10387</v>
      </c>
      <c r="Q40" s="37">
        <v>0</v>
      </c>
      <c r="R40" s="37">
        <v>0</v>
      </c>
      <c r="S40" s="37">
        <v>66</v>
      </c>
      <c r="T40" s="37">
        <v>0</v>
      </c>
      <c r="U40" s="37">
        <v>21908</v>
      </c>
      <c r="V40" s="37">
        <v>0</v>
      </c>
      <c r="W40" s="37">
        <v>5574</v>
      </c>
      <c r="X40" s="37">
        <v>0</v>
      </c>
      <c r="Y40" s="37">
        <v>0</v>
      </c>
      <c r="Z40" s="37">
        <v>0</v>
      </c>
      <c r="AA40" s="37">
        <v>3023</v>
      </c>
      <c r="AB40" s="37">
        <v>2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89">
        <v>0</v>
      </c>
      <c r="AJ40" s="90">
        <f t="shared" si="5"/>
        <v>46403</v>
      </c>
      <c r="AK40" s="30"/>
      <c r="AL40" s="29">
        <v>36502</v>
      </c>
      <c r="AM40" s="81">
        <f t="shared" si="6"/>
        <v>84614</v>
      </c>
      <c r="AN40" s="28">
        <f t="shared" si="7"/>
        <v>84614</v>
      </c>
      <c r="AO40" s="33">
        <v>17683</v>
      </c>
      <c r="AP40" s="29">
        <v>66931</v>
      </c>
      <c r="AQ40" s="67">
        <v>0</v>
      </c>
      <c r="AR40" s="67">
        <v>0</v>
      </c>
      <c r="AS40" s="29">
        <v>3787</v>
      </c>
      <c r="AT40" s="30">
        <v>0</v>
      </c>
      <c r="AV40"/>
    </row>
    <row r="41" spans="1:48">
      <c r="A41" s="18">
        <v>40</v>
      </c>
      <c r="B41" s="30" t="s">
        <v>55</v>
      </c>
      <c r="C41" s="37">
        <f t="shared" si="4"/>
        <v>45391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134</v>
      </c>
      <c r="Q41" s="37">
        <v>0</v>
      </c>
      <c r="R41" s="37">
        <v>0</v>
      </c>
      <c r="S41" s="37">
        <v>1008</v>
      </c>
      <c r="T41" s="37">
        <v>0</v>
      </c>
      <c r="U41" s="37">
        <v>0</v>
      </c>
      <c r="V41" s="37">
        <v>0</v>
      </c>
      <c r="W41" s="37">
        <v>24950</v>
      </c>
      <c r="X41" s="37">
        <v>0</v>
      </c>
      <c r="Y41" s="37">
        <v>0</v>
      </c>
      <c r="Z41" s="37">
        <v>0</v>
      </c>
      <c r="AA41" s="37">
        <v>3695</v>
      </c>
      <c r="AB41" s="37">
        <v>42</v>
      </c>
      <c r="AC41" s="37">
        <v>0</v>
      </c>
      <c r="AD41" s="37">
        <v>0</v>
      </c>
      <c r="AE41" s="37">
        <v>0</v>
      </c>
      <c r="AF41" s="37">
        <v>1119</v>
      </c>
      <c r="AG41" s="37">
        <v>0</v>
      </c>
      <c r="AH41" s="37">
        <v>0</v>
      </c>
      <c r="AI41" s="89">
        <v>0</v>
      </c>
      <c r="AJ41" s="90">
        <f t="shared" si="5"/>
        <v>30948</v>
      </c>
      <c r="AK41" s="30"/>
      <c r="AL41" s="29">
        <v>181</v>
      </c>
      <c r="AM41" s="81">
        <f t="shared" si="6"/>
        <v>13033</v>
      </c>
      <c r="AN41" s="28">
        <f t="shared" si="7"/>
        <v>13033</v>
      </c>
      <c r="AO41" s="33">
        <v>0</v>
      </c>
      <c r="AP41" s="29">
        <v>13033</v>
      </c>
      <c r="AQ41" s="67">
        <v>0</v>
      </c>
      <c r="AR41" s="67">
        <v>0</v>
      </c>
      <c r="AS41" s="29">
        <v>1229</v>
      </c>
      <c r="AT41" s="30">
        <v>0</v>
      </c>
      <c r="AV41"/>
    </row>
    <row r="42" spans="1:48">
      <c r="A42" s="18">
        <v>50</v>
      </c>
      <c r="B42" s="30" t="s">
        <v>56</v>
      </c>
      <c r="C42" s="37">
        <f t="shared" si="4"/>
        <v>1373493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27539</v>
      </c>
      <c r="N42" s="37">
        <v>0</v>
      </c>
      <c r="O42" s="37">
        <v>0</v>
      </c>
      <c r="P42" s="37">
        <v>125734</v>
      </c>
      <c r="Q42" s="37">
        <v>3226</v>
      </c>
      <c r="R42" s="37">
        <v>1841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116625</v>
      </c>
      <c r="AB42" s="37">
        <v>0</v>
      </c>
      <c r="AC42" s="37">
        <v>6032</v>
      </c>
      <c r="AD42" s="37">
        <v>7713</v>
      </c>
      <c r="AE42" s="37">
        <v>2737</v>
      </c>
      <c r="AF42" s="37">
        <v>5589</v>
      </c>
      <c r="AG42" s="37">
        <v>0</v>
      </c>
      <c r="AH42" s="37">
        <v>0</v>
      </c>
      <c r="AI42" s="89">
        <v>0</v>
      </c>
      <c r="AJ42" s="90">
        <f t="shared" si="5"/>
        <v>297036</v>
      </c>
      <c r="AK42" s="30"/>
      <c r="AL42" s="29">
        <v>239233</v>
      </c>
      <c r="AM42" s="81">
        <f t="shared" si="6"/>
        <v>837224</v>
      </c>
      <c r="AN42" s="28">
        <f t="shared" si="7"/>
        <v>837224</v>
      </c>
      <c r="AO42" s="33">
        <v>19651</v>
      </c>
      <c r="AP42" s="29">
        <v>817573</v>
      </c>
      <c r="AQ42" s="67">
        <v>0</v>
      </c>
      <c r="AR42" s="67">
        <v>0</v>
      </c>
      <c r="AS42" s="29">
        <v>0</v>
      </c>
      <c r="AT42" s="30">
        <v>0</v>
      </c>
      <c r="AV42"/>
    </row>
    <row r="43" spans="1:48">
      <c r="A43" s="18">
        <v>60</v>
      </c>
      <c r="B43" s="30" t="s">
        <v>57</v>
      </c>
      <c r="C43" s="37">
        <f t="shared" si="4"/>
        <v>304019</v>
      </c>
      <c r="D43" s="29"/>
      <c r="E43" s="29"/>
      <c r="F43" s="29"/>
      <c r="G43" s="29"/>
      <c r="H43" s="29"/>
      <c r="I43" s="29"/>
      <c r="J43" s="29"/>
      <c r="K43" s="29"/>
      <c r="L43" s="28">
        <v>632</v>
      </c>
      <c r="M43" s="37">
        <v>0</v>
      </c>
      <c r="N43" s="37">
        <v>1278</v>
      </c>
      <c r="O43" s="37">
        <v>0</v>
      </c>
      <c r="P43" s="37">
        <v>4086</v>
      </c>
      <c r="Q43" s="37">
        <v>22718</v>
      </c>
      <c r="R43" s="37">
        <v>131</v>
      </c>
      <c r="S43" s="37">
        <v>6</v>
      </c>
      <c r="T43" s="37">
        <v>44</v>
      </c>
      <c r="U43" s="37">
        <v>1660</v>
      </c>
      <c r="V43" s="37">
        <v>6</v>
      </c>
      <c r="W43" s="37">
        <v>1713</v>
      </c>
      <c r="X43" s="37">
        <v>2931</v>
      </c>
      <c r="Y43" s="37">
        <v>3207</v>
      </c>
      <c r="Z43" s="37">
        <v>0</v>
      </c>
      <c r="AA43" s="37">
        <v>2135</v>
      </c>
      <c r="AB43" s="37">
        <v>939</v>
      </c>
      <c r="AC43" s="37">
        <v>30</v>
      </c>
      <c r="AD43" s="37">
        <v>253</v>
      </c>
      <c r="AE43" s="37">
        <v>1614</v>
      </c>
      <c r="AF43" s="37">
        <v>3554</v>
      </c>
      <c r="AG43" s="37">
        <v>0</v>
      </c>
      <c r="AH43" s="37">
        <v>0</v>
      </c>
      <c r="AI43" s="89">
        <v>0</v>
      </c>
      <c r="AJ43" s="90">
        <f t="shared" si="5"/>
        <v>46937</v>
      </c>
      <c r="AK43" s="30"/>
      <c r="AL43" s="29">
        <v>200867</v>
      </c>
      <c r="AM43" s="81">
        <f t="shared" si="6"/>
        <v>56146</v>
      </c>
      <c r="AN43" s="28">
        <f t="shared" si="7"/>
        <v>56146</v>
      </c>
      <c r="AO43" s="33">
        <v>0</v>
      </c>
      <c r="AP43" s="29">
        <v>56146</v>
      </c>
      <c r="AQ43" s="67">
        <v>0</v>
      </c>
      <c r="AR43" s="67">
        <v>0</v>
      </c>
      <c r="AS43" s="29">
        <v>69</v>
      </c>
      <c r="AT43" s="30">
        <v>0</v>
      </c>
      <c r="AV43"/>
    </row>
    <row r="44" spans="1:48">
      <c r="A44" s="18">
        <v>70</v>
      </c>
      <c r="B44" s="30" t="s">
        <v>97</v>
      </c>
      <c r="C44" s="37">
        <f t="shared" si="4"/>
        <v>457090</v>
      </c>
      <c r="D44" s="29"/>
      <c r="E44" s="29"/>
      <c r="F44" s="29"/>
      <c r="G44" s="29"/>
      <c r="H44" s="29"/>
      <c r="I44" s="29"/>
      <c r="J44" s="29"/>
      <c r="K44" s="29"/>
      <c r="L44" s="28">
        <v>5467</v>
      </c>
      <c r="M44" s="37">
        <v>586</v>
      </c>
      <c r="N44" s="37">
        <v>13041</v>
      </c>
      <c r="O44" s="37">
        <v>3518</v>
      </c>
      <c r="P44" s="37">
        <v>5095</v>
      </c>
      <c r="Q44" s="37">
        <v>2918</v>
      </c>
      <c r="R44" s="37">
        <v>11304</v>
      </c>
      <c r="S44" s="37">
        <v>9807</v>
      </c>
      <c r="T44" s="37">
        <v>2218</v>
      </c>
      <c r="U44" s="37">
        <v>7256</v>
      </c>
      <c r="V44" s="37">
        <v>10448</v>
      </c>
      <c r="W44" s="37">
        <v>12916</v>
      </c>
      <c r="X44" s="37">
        <v>33858</v>
      </c>
      <c r="Y44" s="37">
        <v>53485</v>
      </c>
      <c r="Z44" s="37">
        <v>1344</v>
      </c>
      <c r="AA44" s="37">
        <v>4520</v>
      </c>
      <c r="AB44" s="37">
        <v>20809</v>
      </c>
      <c r="AC44" s="37">
        <v>20647</v>
      </c>
      <c r="AD44" s="37">
        <v>874</v>
      </c>
      <c r="AE44" s="37">
        <v>7229</v>
      </c>
      <c r="AF44" s="37">
        <v>16779</v>
      </c>
      <c r="AG44" s="37">
        <v>0</v>
      </c>
      <c r="AH44" s="37">
        <v>0</v>
      </c>
      <c r="AI44" s="89">
        <v>0</v>
      </c>
      <c r="AJ44" s="90">
        <f t="shared" si="5"/>
        <v>244119</v>
      </c>
      <c r="AK44" s="30"/>
      <c r="AL44" s="29">
        <v>3494</v>
      </c>
      <c r="AM44" s="81">
        <f t="shared" si="6"/>
        <v>209477</v>
      </c>
      <c r="AN44" s="28">
        <f t="shared" si="7"/>
        <v>209477</v>
      </c>
      <c r="AO44" s="33">
        <v>0</v>
      </c>
      <c r="AP44" s="29">
        <v>209477</v>
      </c>
      <c r="AQ44" s="67">
        <v>0</v>
      </c>
      <c r="AR44" s="67">
        <v>0</v>
      </c>
      <c r="AS44" s="29">
        <v>0</v>
      </c>
      <c r="AT44" s="30">
        <v>0</v>
      </c>
      <c r="AV44"/>
    </row>
    <row r="45" spans="1:48">
      <c r="A45" s="18">
        <v>80</v>
      </c>
      <c r="B45" s="30" t="s">
        <v>98</v>
      </c>
      <c r="C45" s="37">
        <f t="shared" si="4"/>
        <v>230942</v>
      </c>
      <c r="D45" s="29"/>
      <c r="E45" s="29"/>
      <c r="F45" s="29"/>
      <c r="G45" s="29"/>
      <c r="H45" s="29"/>
      <c r="I45" s="29"/>
      <c r="J45" s="29"/>
      <c r="K45" s="29"/>
      <c r="L45" s="28">
        <v>132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19</v>
      </c>
      <c r="S45" s="37">
        <v>41076</v>
      </c>
      <c r="T45" s="37">
        <v>0</v>
      </c>
      <c r="U45" s="37">
        <v>0</v>
      </c>
      <c r="V45" s="37">
        <v>1336</v>
      </c>
      <c r="W45" s="37">
        <v>159505</v>
      </c>
      <c r="X45" s="37">
        <v>838</v>
      </c>
      <c r="Y45" s="37">
        <v>418</v>
      </c>
      <c r="Z45" s="37">
        <v>0</v>
      </c>
      <c r="AA45" s="37">
        <v>1002</v>
      </c>
      <c r="AB45" s="37">
        <v>12324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89">
        <v>0</v>
      </c>
      <c r="AJ45" s="90">
        <f t="shared" si="5"/>
        <v>216650</v>
      </c>
      <c r="AK45" s="30"/>
      <c r="AL45" s="29">
        <v>8057</v>
      </c>
      <c r="AM45" s="81">
        <f t="shared" si="6"/>
        <v>4385</v>
      </c>
      <c r="AN45" s="28">
        <f t="shared" si="7"/>
        <v>4385</v>
      </c>
      <c r="AO45" s="33">
        <v>0</v>
      </c>
      <c r="AP45" s="29">
        <v>4385</v>
      </c>
      <c r="AQ45" s="67">
        <v>0</v>
      </c>
      <c r="AR45" s="67">
        <v>0</v>
      </c>
      <c r="AS45" s="29">
        <v>1850</v>
      </c>
      <c r="AT45" s="30">
        <v>0</v>
      </c>
      <c r="AV45"/>
    </row>
    <row r="46" spans="1:48">
      <c r="A46" s="18">
        <v>90</v>
      </c>
      <c r="B46" s="30" t="s">
        <v>99</v>
      </c>
      <c r="C46" s="37">
        <f t="shared" si="4"/>
        <v>455536</v>
      </c>
      <c r="D46" s="29"/>
      <c r="E46" s="29"/>
      <c r="F46" s="29"/>
      <c r="G46" s="29"/>
      <c r="H46" s="29"/>
      <c r="I46" s="29"/>
      <c r="J46" s="29"/>
      <c r="K46" s="29"/>
      <c r="L46" s="28">
        <v>4652</v>
      </c>
      <c r="M46" s="37">
        <v>2178</v>
      </c>
      <c r="N46" s="37">
        <v>348</v>
      </c>
      <c r="O46" s="37">
        <v>2381</v>
      </c>
      <c r="P46" s="37">
        <v>4178</v>
      </c>
      <c r="Q46" s="37">
        <v>13</v>
      </c>
      <c r="R46" s="37">
        <v>838</v>
      </c>
      <c r="S46" s="37">
        <v>372</v>
      </c>
      <c r="T46" s="37">
        <v>42810</v>
      </c>
      <c r="U46" s="37">
        <v>226</v>
      </c>
      <c r="V46" s="37">
        <v>3781</v>
      </c>
      <c r="W46" s="37">
        <v>50827</v>
      </c>
      <c r="X46" s="37">
        <v>3021</v>
      </c>
      <c r="Y46" s="37">
        <v>7772</v>
      </c>
      <c r="Z46" s="37">
        <v>197</v>
      </c>
      <c r="AA46" s="37">
        <v>3</v>
      </c>
      <c r="AB46" s="37">
        <v>8778</v>
      </c>
      <c r="AC46" s="37">
        <v>1185</v>
      </c>
      <c r="AD46" s="37">
        <v>26</v>
      </c>
      <c r="AE46" s="37">
        <v>11157</v>
      </c>
      <c r="AF46" s="37">
        <v>6863</v>
      </c>
      <c r="AG46" s="37">
        <v>0</v>
      </c>
      <c r="AH46" s="37">
        <v>0</v>
      </c>
      <c r="AI46" s="89">
        <v>0</v>
      </c>
      <c r="AJ46" s="90">
        <f t="shared" si="5"/>
        <v>151606</v>
      </c>
      <c r="AK46" s="30"/>
      <c r="AL46" s="29">
        <v>12754</v>
      </c>
      <c r="AM46" s="81">
        <f t="shared" si="6"/>
        <v>52147</v>
      </c>
      <c r="AN46" s="28">
        <f t="shared" si="7"/>
        <v>52147</v>
      </c>
      <c r="AO46" s="33">
        <v>0</v>
      </c>
      <c r="AP46" s="29">
        <v>52147</v>
      </c>
      <c r="AQ46" s="67">
        <v>0</v>
      </c>
      <c r="AR46" s="67">
        <v>0</v>
      </c>
      <c r="AS46" s="29">
        <v>239029</v>
      </c>
      <c r="AT46" s="30">
        <v>0</v>
      </c>
      <c r="AV46"/>
    </row>
    <row r="47" spans="1:48">
      <c r="A47" s="18">
        <v>100</v>
      </c>
      <c r="B47" s="30" t="s">
        <v>100</v>
      </c>
      <c r="C47" s="37">
        <f t="shared" si="4"/>
        <v>135750</v>
      </c>
      <c r="D47" s="29"/>
      <c r="E47" s="29"/>
      <c r="F47" s="29"/>
      <c r="G47" s="29"/>
      <c r="H47" s="29"/>
      <c r="I47" s="29"/>
      <c r="J47" s="29"/>
      <c r="K47" s="29"/>
      <c r="L47" s="28">
        <v>15</v>
      </c>
      <c r="M47" s="37">
        <v>230</v>
      </c>
      <c r="N47" s="37">
        <v>422</v>
      </c>
      <c r="O47" s="37">
        <v>2</v>
      </c>
      <c r="P47" s="37">
        <v>985</v>
      </c>
      <c r="Q47" s="37">
        <v>45</v>
      </c>
      <c r="R47" s="37">
        <v>73</v>
      </c>
      <c r="S47" s="37">
        <v>207</v>
      </c>
      <c r="T47" s="37">
        <v>30</v>
      </c>
      <c r="U47" s="37">
        <v>4284</v>
      </c>
      <c r="V47" s="37">
        <v>1508</v>
      </c>
      <c r="W47" s="37">
        <v>7458</v>
      </c>
      <c r="X47" s="37">
        <v>1484</v>
      </c>
      <c r="Y47" s="37">
        <v>1877</v>
      </c>
      <c r="Z47" s="37">
        <v>1838</v>
      </c>
      <c r="AA47" s="37">
        <v>445</v>
      </c>
      <c r="AB47" s="37">
        <v>2767</v>
      </c>
      <c r="AC47" s="37">
        <v>2762</v>
      </c>
      <c r="AD47" s="37">
        <v>4153</v>
      </c>
      <c r="AE47" s="37">
        <v>1203</v>
      </c>
      <c r="AF47" s="37">
        <v>899</v>
      </c>
      <c r="AG47" s="37">
        <v>0</v>
      </c>
      <c r="AH47" s="37">
        <v>0</v>
      </c>
      <c r="AI47" s="89">
        <v>0</v>
      </c>
      <c r="AJ47" s="90">
        <f t="shared" si="5"/>
        <v>32687</v>
      </c>
      <c r="AK47" s="30"/>
      <c r="AL47" s="29">
        <v>6566</v>
      </c>
      <c r="AM47" s="81">
        <f t="shared" si="6"/>
        <v>46298</v>
      </c>
      <c r="AN47" s="28">
        <f t="shared" si="7"/>
        <v>46298</v>
      </c>
      <c r="AO47" s="33">
        <v>0</v>
      </c>
      <c r="AP47" s="29">
        <v>46298</v>
      </c>
      <c r="AQ47" s="67">
        <v>0</v>
      </c>
      <c r="AR47" s="67">
        <v>0</v>
      </c>
      <c r="AS47" s="29">
        <v>50199</v>
      </c>
      <c r="AT47" s="30">
        <v>0</v>
      </c>
      <c r="AV47"/>
    </row>
    <row r="48" spans="1:48">
      <c r="A48" s="18">
        <v>110</v>
      </c>
      <c r="B48" s="30" t="s">
        <v>101</v>
      </c>
      <c r="C48" s="37">
        <f t="shared" si="4"/>
        <v>110386</v>
      </c>
      <c r="D48" s="29"/>
      <c r="E48" s="29"/>
      <c r="F48" s="29"/>
      <c r="G48" s="29"/>
      <c r="H48" s="29"/>
      <c r="I48" s="29"/>
      <c r="J48" s="29"/>
      <c r="K48" s="29"/>
      <c r="L48" s="28">
        <v>80</v>
      </c>
      <c r="M48" s="37">
        <v>111</v>
      </c>
      <c r="N48" s="37">
        <v>28</v>
      </c>
      <c r="O48" s="37">
        <v>14</v>
      </c>
      <c r="P48" s="37">
        <v>3691</v>
      </c>
      <c r="Q48" s="37">
        <v>173</v>
      </c>
      <c r="R48" s="37">
        <v>459</v>
      </c>
      <c r="S48" s="37">
        <v>12824</v>
      </c>
      <c r="T48" s="37">
        <v>5182</v>
      </c>
      <c r="U48" s="37">
        <v>3997</v>
      </c>
      <c r="V48" s="37">
        <v>1750</v>
      </c>
      <c r="W48" s="37">
        <v>8383</v>
      </c>
      <c r="X48" s="37">
        <v>12608</v>
      </c>
      <c r="Y48" s="37">
        <v>11307</v>
      </c>
      <c r="Z48" s="37">
        <v>6411</v>
      </c>
      <c r="AA48" s="37">
        <v>4967</v>
      </c>
      <c r="AB48" s="37">
        <v>1079</v>
      </c>
      <c r="AC48" s="37">
        <v>8502</v>
      </c>
      <c r="AD48" s="37">
        <v>4535</v>
      </c>
      <c r="AE48" s="37">
        <v>2608</v>
      </c>
      <c r="AF48" s="37">
        <v>2993</v>
      </c>
      <c r="AG48" s="37">
        <v>0</v>
      </c>
      <c r="AH48" s="37">
        <v>0</v>
      </c>
      <c r="AI48" s="89">
        <v>0</v>
      </c>
      <c r="AJ48" s="90">
        <f t="shared" si="5"/>
        <v>91702</v>
      </c>
      <c r="AK48" s="30"/>
      <c r="AL48" s="29">
        <v>0</v>
      </c>
      <c r="AM48" s="81">
        <f t="shared" si="6"/>
        <v>18684</v>
      </c>
      <c r="AN48" s="28">
        <f t="shared" si="7"/>
        <v>18684</v>
      </c>
      <c r="AO48" s="33">
        <v>0</v>
      </c>
      <c r="AP48" s="29">
        <v>18684</v>
      </c>
      <c r="AQ48" s="67">
        <v>0</v>
      </c>
      <c r="AR48" s="67">
        <v>0</v>
      </c>
      <c r="AS48" s="29">
        <v>0</v>
      </c>
      <c r="AT48" s="30">
        <v>0</v>
      </c>
      <c r="AV48"/>
    </row>
    <row r="49" spans="1:48">
      <c r="A49" s="18">
        <v>120</v>
      </c>
      <c r="B49" s="30" t="s">
        <v>102</v>
      </c>
      <c r="C49" s="37">
        <f t="shared" si="4"/>
        <v>642887</v>
      </c>
      <c r="D49" s="29"/>
      <c r="E49" s="29"/>
      <c r="F49" s="29"/>
      <c r="G49" s="29"/>
      <c r="H49" s="29"/>
      <c r="I49" s="29"/>
      <c r="J49" s="29"/>
      <c r="K49" s="29"/>
      <c r="L49" s="28">
        <v>7</v>
      </c>
      <c r="M49" s="37">
        <v>91</v>
      </c>
      <c r="N49" s="37">
        <v>15</v>
      </c>
      <c r="O49" s="37">
        <v>0</v>
      </c>
      <c r="P49" s="37">
        <v>75</v>
      </c>
      <c r="Q49" s="37">
        <v>0</v>
      </c>
      <c r="R49" s="37">
        <v>782</v>
      </c>
      <c r="S49" s="37">
        <v>27</v>
      </c>
      <c r="T49" s="37">
        <v>13</v>
      </c>
      <c r="U49" s="37">
        <v>68</v>
      </c>
      <c r="V49" s="37">
        <v>1</v>
      </c>
      <c r="W49" s="37">
        <v>26196</v>
      </c>
      <c r="X49" s="37">
        <v>96</v>
      </c>
      <c r="Y49" s="37">
        <v>211</v>
      </c>
      <c r="Z49" s="37">
        <v>0</v>
      </c>
      <c r="AA49" s="37">
        <v>159</v>
      </c>
      <c r="AB49" s="37">
        <v>25017</v>
      </c>
      <c r="AC49" s="37">
        <v>169</v>
      </c>
      <c r="AD49" s="37">
        <v>160</v>
      </c>
      <c r="AE49" s="37">
        <v>20</v>
      </c>
      <c r="AF49" s="37">
        <v>37</v>
      </c>
      <c r="AG49" s="37">
        <v>0</v>
      </c>
      <c r="AH49" s="37">
        <v>0</v>
      </c>
      <c r="AI49" s="89">
        <v>0</v>
      </c>
      <c r="AJ49" s="90">
        <f t="shared" si="5"/>
        <v>53144</v>
      </c>
      <c r="AK49" s="30"/>
      <c r="AL49" s="29">
        <v>1250</v>
      </c>
      <c r="AM49" s="81">
        <f t="shared" si="6"/>
        <v>22896</v>
      </c>
      <c r="AN49" s="28">
        <f t="shared" si="7"/>
        <v>22896</v>
      </c>
      <c r="AO49" s="33">
        <v>0</v>
      </c>
      <c r="AP49" s="29">
        <v>22896</v>
      </c>
      <c r="AQ49" s="67">
        <v>0</v>
      </c>
      <c r="AR49" s="67">
        <v>0</v>
      </c>
      <c r="AS49" s="29">
        <v>565597</v>
      </c>
      <c r="AT49" s="30">
        <v>0</v>
      </c>
      <c r="AV49"/>
    </row>
    <row r="50" spans="1:48">
      <c r="A50" s="18">
        <v>130</v>
      </c>
      <c r="B50" s="30" t="s">
        <v>103</v>
      </c>
      <c r="C50" s="37">
        <f t="shared" si="4"/>
        <v>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89">
        <v>0</v>
      </c>
      <c r="AJ50" s="90">
        <f t="shared" si="5"/>
        <v>0</v>
      </c>
      <c r="AK50" s="30"/>
      <c r="AL50" s="29">
        <v>0</v>
      </c>
      <c r="AM50" s="81">
        <f t="shared" si="6"/>
        <v>0</v>
      </c>
      <c r="AN50" s="28">
        <f t="shared" si="7"/>
        <v>0</v>
      </c>
      <c r="AO50" s="33">
        <v>0</v>
      </c>
      <c r="AP50" s="29">
        <v>0</v>
      </c>
      <c r="AQ50" s="67">
        <v>0</v>
      </c>
      <c r="AR50" s="67">
        <v>0</v>
      </c>
      <c r="AS50" s="29">
        <v>0</v>
      </c>
      <c r="AT50" s="30">
        <v>0</v>
      </c>
      <c r="AV50"/>
    </row>
    <row r="51" spans="1:48">
      <c r="A51" s="18">
        <v>140</v>
      </c>
      <c r="B51" s="30" t="s">
        <v>104</v>
      </c>
      <c r="C51" s="37">
        <f t="shared" si="4"/>
        <v>665352</v>
      </c>
      <c r="D51" s="29"/>
      <c r="E51" s="29"/>
      <c r="F51" s="29"/>
      <c r="G51" s="29"/>
      <c r="H51" s="29"/>
      <c r="I51" s="29"/>
      <c r="J51" s="29"/>
      <c r="K51" s="29"/>
      <c r="L51" s="28">
        <v>2746</v>
      </c>
      <c r="M51" s="37">
        <v>80</v>
      </c>
      <c r="N51" s="37">
        <v>6198</v>
      </c>
      <c r="O51" s="37">
        <v>1798</v>
      </c>
      <c r="P51" s="37">
        <v>19459</v>
      </c>
      <c r="Q51" s="37">
        <v>17014</v>
      </c>
      <c r="R51" s="37">
        <v>9182</v>
      </c>
      <c r="S51" s="37">
        <v>11622</v>
      </c>
      <c r="T51" s="37">
        <v>3369</v>
      </c>
      <c r="U51" s="37">
        <v>12517</v>
      </c>
      <c r="V51" s="37">
        <v>1123</v>
      </c>
      <c r="W51" s="37">
        <v>14848</v>
      </c>
      <c r="X51" s="37">
        <v>173607</v>
      </c>
      <c r="Y51" s="37">
        <v>52579</v>
      </c>
      <c r="Z51" s="37">
        <v>13467</v>
      </c>
      <c r="AA51" s="37">
        <v>11934</v>
      </c>
      <c r="AB51" s="37">
        <v>21785</v>
      </c>
      <c r="AC51" s="37">
        <v>21503</v>
      </c>
      <c r="AD51" s="37">
        <v>9513</v>
      </c>
      <c r="AE51" s="37">
        <v>7924</v>
      </c>
      <c r="AF51" s="37">
        <v>4926</v>
      </c>
      <c r="AG51" s="37">
        <v>0</v>
      </c>
      <c r="AH51" s="37">
        <v>0</v>
      </c>
      <c r="AI51" s="89">
        <v>0</v>
      </c>
      <c r="AJ51" s="90">
        <f t="shared" si="5"/>
        <v>417194</v>
      </c>
      <c r="AK51" s="30"/>
      <c r="AL51" s="29">
        <v>45773</v>
      </c>
      <c r="AM51" s="81">
        <f t="shared" si="6"/>
        <v>202385</v>
      </c>
      <c r="AN51" s="28">
        <f t="shared" si="7"/>
        <v>202385</v>
      </c>
      <c r="AO51" s="33">
        <v>0</v>
      </c>
      <c r="AP51" s="29">
        <v>202385</v>
      </c>
      <c r="AQ51" s="67">
        <v>0</v>
      </c>
      <c r="AR51" s="67">
        <v>0</v>
      </c>
      <c r="AS51" s="29">
        <v>0</v>
      </c>
      <c r="AT51" s="30">
        <v>0</v>
      </c>
      <c r="AV51"/>
    </row>
    <row r="52" spans="1:48">
      <c r="A52" s="18">
        <v>150</v>
      </c>
      <c r="B52" s="30" t="s">
        <v>105</v>
      </c>
      <c r="C52" s="37">
        <f t="shared" si="4"/>
        <v>167411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103</v>
      </c>
      <c r="P52" s="37">
        <v>892</v>
      </c>
      <c r="Q52" s="37">
        <v>89</v>
      </c>
      <c r="R52" s="37">
        <v>132</v>
      </c>
      <c r="S52" s="37">
        <v>1123</v>
      </c>
      <c r="T52" s="37">
        <v>3302</v>
      </c>
      <c r="U52" s="37">
        <v>161</v>
      </c>
      <c r="V52" s="37">
        <v>1204</v>
      </c>
      <c r="W52" s="37">
        <v>3565</v>
      </c>
      <c r="X52" s="37">
        <v>41003</v>
      </c>
      <c r="Y52" s="37">
        <v>22856</v>
      </c>
      <c r="Z52" s="37">
        <v>14333</v>
      </c>
      <c r="AA52" s="37">
        <v>131</v>
      </c>
      <c r="AB52" s="37">
        <v>3060</v>
      </c>
      <c r="AC52" s="37">
        <v>15</v>
      </c>
      <c r="AD52" s="37">
        <v>2</v>
      </c>
      <c r="AE52" s="37">
        <v>88</v>
      </c>
      <c r="AF52" s="37">
        <v>23</v>
      </c>
      <c r="AG52" s="37">
        <v>51481</v>
      </c>
      <c r="AH52" s="37">
        <v>0</v>
      </c>
      <c r="AI52" s="89">
        <v>0</v>
      </c>
      <c r="AJ52" s="90">
        <f t="shared" si="5"/>
        <v>143563</v>
      </c>
      <c r="AK52" s="30"/>
      <c r="AL52" s="29">
        <v>4268</v>
      </c>
      <c r="AM52" s="81">
        <f t="shared" si="6"/>
        <v>19580</v>
      </c>
      <c r="AN52" s="28">
        <f t="shared" si="7"/>
        <v>19580</v>
      </c>
      <c r="AO52" s="33">
        <v>0</v>
      </c>
      <c r="AP52" s="29">
        <v>19580</v>
      </c>
      <c r="AQ52" s="67">
        <v>0</v>
      </c>
      <c r="AR52" s="67">
        <v>0</v>
      </c>
      <c r="AS52" s="29">
        <v>0</v>
      </c>
      <c r="AT52" s="30">
        <v>0</v>
      </c>
      <c r="AV52"/>
    </row>
    <row r="53" spans="1:48">
      <c r="A53" s="18">
        <v>160</v>
      </c>
      <c r="B53" s="30" t="s">
        <v>61</v>
      </c>
      <c r="C53" s="37">
        <f t="shared" si="4"/>
        <v>361230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10</v>
      </c>
      <c r="N53" s="37">
        <v>0</v>
      </c>
      <c r="O53" s="37">
        <v>16</v>
      </c>
      <c r="P53" s="37">
        <v>541</v>
      </c>
      <c r="Q53" s="37">
        <v>18</v>
      </c>
      <c r="R53" s="37">
        <v>120</v>
      </c>
      <c r="S53" s="37">
        <v>685</v>
      </c>
      <c r="T53" s="37">
        <v>154</v>
      </c>
      <c r="U53" s="37">
        <v>537</v>
      </c>
      <c r="V53" s="37">
        <v>157</v>
      </c>
      <c r="W53" s="37">
        <v>2903</v>
      </c>
      <c r="X53" s="37">
        <v>5636</v>
      </c>
      <c r="Y53" s="37">
        <v>5557</v>
      </c>
      <c r="Z53" s="37">
        <v>2182</v>
      </c>
      <c r="AA53" s="37">
        <v>123</v>
      </c>
      <c r="AB53" s="37">
        <v>4165</v>
      </c>
      <c r="AC53" s="37">
        <v>9820</v>
      </c>
      <c r="AD53" s="37">
        <v>1783</v>
      </c>
      <c r="AE53" s="37">
        <v>1687</v>
      </c>
      <c r="AF53" s="37">
        <v>1542</v>
      </c>
      <c r="AG53" s="37">
        <v>0</v>
      </c>
      <c r="AH53" s="37">
        <v>0</v>
      </c>
      <c r="AI53" s="89">
        <v>0</v>
      </c>
      <c r="AJ53" s="90">
        <f t="shared" si="5"/>
        <v>37636</v>
      </c>
      <c r="AK53" s="30"/>
      <c r="AL53" s="29">
        <v>61696</v>
      </c>
      <c r="AM53" s="81">
        <f t="shared" si="6"/>
        <v>261898</v>
      </c>
      <c r="AN53" s="28">
        <f t="shared" si="7"/>
        <v>261898</v>
      </c>
      <c r="AO53" s="33">
        <v>0</v>
      </c>
      <c r="AP53" s="29">
        <v>261898</v>
      </c>
      <c r="AQ53" s="67">
        <v>0</v>
      </c>
      <c r="AR53" s="67">
        <v>0</v>
      </c>
      <c r="AS53" s="29">
        <v>0</v>
      </c>
      <c r="AT53" s="30">
        <v>0</v>
      </c>
      <c r="AV53"/>
    </row>
    <row r="54" spans="1:48">
      <c r="A54" s="18">
        <v>170</v>
      </c>
      <c r="B54" s="30" t="s">
        <v>106</v>
      </c>
      <c r="C54" s="37">
        <f t="shared" si="4"/>
        <v>459344</v>
      </c>
      <c r="D54" s="29"/>
      <c r="E54" s="29"/>
      <c r="F54" s="29"/>
      <c r="G54" s="29"/>
      <c r="H54" s="29"/>
      <c r="I54" s="29"/>
      <c r="J54" s="29"/>
      <c r="K54" s="29"/>
      <c r="L54" s="28">
        <v>855</v>
      </c>
      <c r="M54" s="37">
        <v>79</v>
      </c>
      <c r="N54" s="37">
        <v>1269</v>
      </c>
      <c r="O54" s="37">
        <v>2496</v>
      </c>
      <c r="P54" s="37">
        <v>1703</v>
      </c>
      <c r="Q54" s="37">
        <v>193</v>
      </c>
      <c r="R54" s="37">
        <v>271</v>
      </c>
      <c r="S54" s="37">
        <v>3267</v>
      </c>
      <c r="T54" s="37">
        <v>1214</v>
      </c>
      <c r="U54" s="37">
        <v>818</v>
      </c>
      <c r="V54" s="37">
        <v>5254</v>
      </c>
      <c r="W54" s="37">
        <v>15890</v>
      </c>
      <c r="X54" s="37">
        <v>49648</v>
      </c>
      <c r="Y54" s="37">
        <v>80114</v>
      </c>
      <c r="Z54" s="37">
        <v>14411</v>
      </c>
      <c r="AA54" s="37">
        <v>1693</v>
      </c>
      <c r="AB54" s="37">
        <v>13075</v>
      </c>
      <c r="AC54" s="37">
        <v>1375</v>
      </c>
      <c r="AD54" s="37">
        <v>1450</v>
      </c>
      <c r="AE54" s="37">
        <v>4624</v>
      </c>
      <c r="AF54" s="37">
        <v>4895</v>
      </c>
      <c r="AG54" s="37">
        <v>0</v>
      </c>
      <c r="AH54" s="37">
        <v>0</v>
      </c>
      <c r="AI54" s="89">
        <v>0</v>
      </c>
      <c r="AJ54" s="90">
        <f t="shared" si="5"/>
        <v>204594</v>
      </c>
      <c r="AK54" s="30"/>
      <c r="AL54" s="29">
        <v>23681</v>
      </c>
      <c r="AM54" s="81">
        <f t="shared" si="6"/>
        <v>205510</v>
      </c>
      <c r="AN54" s="28">
        <f t="shared" si="7"/>
        <v>205510</v>
      </c>
      <c r="AO54" s="33">
        <v>166412</v>
      </c>
      <c r="AP54" s="29">
        <v>39098</v>
      </c>
      <c r="AQ54" s="67">
        <v>0</v>
      </c>
      <c r="AR54" s="67">
        <v>0</v>
      </c>
      <c r="AS54" s="29">
        <v>25559</v>
      </c>
      <c r="AT54" s="30">
        <v>0</v>
      </c>
      <c r="AV54"/>
    </row>
    <row r="55" spans="1:48">
      <c r="A55" s="18">
        <v>180</v>
      </c>
      <c r="B55" s="30" t="s">
        <v>62</v>
      </c>
      <c r="C55" s="37">
        <f t="shared" si="4"/>
        <v>384223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89">
        <v>0</v>
      </c>
      <c r="AJ55" s="90">
        <f t="shared" si="5"/>
        <v>0</v>
      </c>
      <c r="AK55" s="30"/>
      <c r="AL55" s="29">
        <v>0</v>
      </c>
      <c r="AM55" s="81">
        <f t="shared" si="6"/>
        <v>384223</v>
      </c>
      <c r="AN55" s="28">
        <f t="shared" si="7"/>
        <v>6492</v>
      </c>
      <c r="AO55" s="33">
        <v>6492</v>
      </c>
      <c r="AP55" s="29">
        <v>0</v>
      </c>
      <c r="AQ55" s="67">
        <v>377731</v>
      </c>
      <c r="AR55" s="67">
        <v>0</v>
      </c>
      <c r="AS55" s="29">
        <v>0</v>
      </c>
      <c r="AT55" s="30">
        <v>0</v>
      </c>
      <c r="AV55"/>
    </row>
    <row r="56" spans="1:48">
      <c r="A56" s="18">
        <v>190</v>
      </c>
      <c r="B56" s="30" t="s">
        <v>107</v>
      </c>
      <c r="C56" s="37">
        <f t="shared" si="4"/>
        <v>211877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89">
        <v>0</v>
      </c>
      <c r="AJ56" s="90">
        <f t="shared" si="5"/>
        <v>0</v>
      </c>
      <c r="AK56" s="30"/>
      <c r="AL56" s="29">
        <v>0</v>
      </c>
      <c r="AM56" s="81">
        <f t="shared" si="6"/>
        <v>211877</v>
      </c>
      <c r="AN56" s="28">
        <f t="shared" si="7"/>
        <v>28951</v>
      </c>
      <c r="AO56" s="33">
        <v>1838</v>
      </c>
      <c r="AP56" s="29">
        <v>27113</v>
      </c>
      <c r="AQ56" s="67">
        <v>179856</v>
      </c>
      <c r="AR56" s="67">
        <v>3070</v>
      </c>
      <c r="AS56" s="29">
        <v>0</v>
      </c>
      <c r="AT56" s="30">
        <v>0</v>
      </c>
      <c r="AV56"/>
    </row>
    <row r="57" spans="1:48">
      <c r="A57" s="18">
        <v>200</v>
      </c>
      <c r="B57" s="30" t="s">
        <v>108</v>
      </c>
      <c r="C57" s="37">
        <f t="shared" si="4"/>
        <v>79470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3305</v>
      </c>
      <c r="N57" s="37">
        <v>0</v>
      </c>
      <c r="O57" s="37">
        <v>0</v>
      </c>
      <c r="P57" s="37">
        <v>3258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89">
        <v>0</v>
      </c>
      <c r="AJ57" s="90">
        <f t="shared" si="5"/>
        <v>6563</v>
      </c>
      <c r="AK57" s="30"/>
      <c r="AL57" s="29">
        <v>0</v>
      </c>
      <c r="AM57" s="81">
        <f t="shared" si="6"/>
        <v>72907</v>
      </c>
      <c r="AN57" s="28">
        <f t="shared" si="7"/>
        <v>23884</v>
      </c>
      <c r="AO57" s="33">
        <v>0</v>
      </c>
      <c r="AP57" s="29">
        <v>23884</v>
      </c>
      <c r="AQ57" s="67">
        <v>42627</v>
      </c>
      <c r="AR57" s="67">
        <v>6396</v>
      </c>
      <c r="AS57" s="29">
        <v>0</v>
      </c>
      <c r="AT57" s="30">
        <v>0</v>
      </c>
      <c r="AV57"/>
    </row>
    <row r="58" spans="1:48">
      <c r="A58" s="18">
        <v>210</v>
      </c>
      <c r="B58" s="30" t="s">
        <v>109</v>
      </c>
      <c r="C58" s="37">
        <f t="shared" si="4"/>
        <v>92740</v>
      </c>
      <c r="D58" s="29"/>
      <c r="E58" s="29"/>
      <c r="F58" s="29"/>
      <c r="G58" s="29"/>
      <c r="H58" s="29"/>
      <c r="I58" s="29"/>
      <c r="J58" s="29"/>
      <c r="K58" s="29"/>
      <c r="L58" s="2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6</v>
      </c>
      <c r="V58" s="37">
        <v>0</v>
      </c>
      <c r="W58" s="37">
        <v>0</v>
      </c>
      <c r="X58" s="37">
        <v>0</v>
      </c>
      <c r="Y58" s="37">
        <v>6</v>
      </c>
      <c r="Z58" s="37">
        <v>0</v>
      </c>
      <c r="AA58" s="37">
        <v>4722</v>
      </c>
      <c r="AB58" s="37">
        <v>1344</v>
      </c>
      <c r="AC58" s="37">
        <v>1259</v>
      </c>
      <c r="AD58" s="37">
        <v>0</v>
      </c>
      <c r="AE58" s="37">
        <v>0</v>
      </c>
      <c r="AF58" s="37">
        <v>341</v>
      </c>
      <c r="AG58" s="37">
        <v>0</v>
      </c>
      <c r="AH58" s="37">
        <v>0</v>
      </c>
      <c r="AI58" s="89">
        <v>0</v>
      </c>
      <c r="AJ58" s="90">
        <f t="shared" si="5"/>
        <v>7678</v>
      </c>
      <c r="AK58" s="30"/>
      <c r="AL58" s="29">
        <v>0</v>
      </c>
      <c r="AM58" s="81">
        <f t="shared" si="6"/>
        <v>85062</v>
      </c>
      <c r="AN58" s="28">
        <f t="shared" si="7"/>
        <v>64404</v>
      </c>
      <c r="AO58" s="33">
        <v>13298</v>
      </c>
      <c r="AP58" s="29">
        <v>51106</v>
      </c>
      <c r="AQ58" s="67">
        <v>5623</v>
      </c>
      <c r="AR58" s="67">
        <v>15035</v>
      </c>
      <c r="AS58" s="29">
        <v>0</v>
      </c>
      <c r="AT58" s="30">
        <v>0</v>
      </c>
      <c r="AV58"/>
    </row>
    <row r="59" spans="1:48">
      <c r="A59" s="18">
        <v>220</v>
      </c>
      <c r="B59" s="30" t="s">
        <v>64</v>
      </c>
      <c r="C59" s="37">
        <f t="shared" si="4"/>
        <v>0</v>
      </c>
      <c r="D59" s="29"/>
      <c r="E59" s="29"/>
      <c r="F59" s="29"/>
      <c r="G59" s="29"/>
      <c r="H59" s="29"/>
      <c r="I59" s="29"/>
      <c r="J59" s="29"/>
      <c r="K59" s="29"/>
      <c r="L59" s="2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89">
        <v>0</v>
      </c>
      <c r="AJ59" s="90">
        <f t="shared" si="5"/>
        <v>0</v>
      </c>
      <c r="AK59" s="30"/>
      <c r="AL59" s="29">
        <v>0</v>
      </c>
      <c r="AM59" s="81">
        <f t="shared" si="6"/>
        <v>0</v>
      </c>
      <c r="AN59" s="28">
        <f t="shared" si="7"/>
        <v>0</v>
      </c>
      <c r="AO59" s="33">
        <v>0</v>
      </c>
      <c r="AP59" s="29">
        <v>0</v>
      </c>
      <c r="AQ59" s="67">
        <v>0</v>
      </c>
      <c r="AR59" s="67">
        <v>0</v>
      </c>
      <c r="AS59" s="29">
        <v>0</v>
      </c>
      <c r="AT59" s="30">
        <v>0</v>
      </c>
      <c r="AV59"/>
    </row>
    <row r="60" spans="1:48">
      <c r="A60" s="18">
        <v>230</v>
      </c>
      <c r="B60" s="30" t="s">
        <v>65</v>
      </c>
      <c r="C60" s="37">
        <f t="shared" si="4"/>
        <v>11578</v>
      </c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89">
        <v>0</v>
      </c>
      <c r="AJ60" s="90">
        <f t="shared" si="5"/>
        <v>0</v>
      </c>
      <c r="AK60" s="30"/>
      <c r="AL60" s="29">
        <v>45944</v>
      </c>
      <c r="AM60" s="81">
        <f t="shared" si="6"/>
        <v>-34366</v>
      </c>
      <c r="AN60" s="28">
        <f t="shared" si="7"/>
        <v>-34366</v>
      </c>
      <c r="AO60" s="33">
        <v>0</v>
      </c>
      <c r="AP60" s="29">
        <v>-34366</v>
      </c>
      <c r="AQ60" s="67">
        <v>0</v>
      </c>
      <c r="AR60" s="67">
        <v>0</v>
      </c>
      <c r="AS60" s="29">
        <v>0</v>
      </c>
      <c r="AT60" s="30">
        <v>0</v>
      </c>
      <c r="AV60"/>
    </row>
    <row r="61" spans="1:48" ht="13.5" thickBot="1">
      <c r="A61" s="75">
        <v>999</v>
      </c>
      <c r="B61" s="30" t="s">
        <v>110</v>
      </c>
      <c r="C61" s="37">
        <f t="shared" si="4"/>
        <v>0</v>
      </c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90">
        <f t="shared" si="5"/>
        <v>0</v>
      </c>
      <c r="AK61" s="30"/>
      <c r="AL61" s="29">
        <v>0</v>
      </c>
      <c r="AM61" s="81">
        <f t="shared" si="6"/>
        <v>0</v>
      </c>
      <c r="AN61" s="28">
        <f t="shared" si="7"/>
        <v>0</v>
      </c>
      <c r="AO61" s="33">
        <v>0</v>
      </c>
      <c r="AP61" s="29">
        <v>0</v>
      </c>
      <c r="AQ61" s="67">
        <v>0</v>
      </c>
      <c r="AR61" s="67">
        <v>0</v>
      </c>
      <c r="AS61" s="29">
        <v>0</v>
      </c>
      <c r="AT61" s="30">
        <v>0</v>
      </c>
      <c r="AV61"/>
    </row>
    <row r="62" spans="1:48" ht="14.25" thickTop="1" thickBot="1">
      <c r="B62" s="32" t="s">
        <v>33</v>
      </c>
      <c r="C62" s="31">
        <f>SUM(C38:C61)</f>
        <v>7460260</v>
      </c>
      <c r="D62" s="31">
        <f t="shared" ref="D62:AO62" si="8">SUM(D38:D61)</f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85">
        <f t="shared" si="8"/>
        <v>0</v>
      </c>
      <c r="L62" s="31">
        <f t="shared" si="8"/>
        <v>155084</v>
      </c>
      <c r="M62" s="31">
        <f t="shared" si="8"/>
        <v>40625</v>
      </c>
      <c r="N62" s="31">
        <f t="shared" si="8"/>
        <v>28042</v>
      </c>
      <c r="O62" s="31">
        <f t="shared" si="8"/>
        <v>10328</v>
      </c>
      <c r="P62" s="31">
        <f t="shared" si="8"/>
        <v>400209</v>
      </c>
      <c r="Q62" s="31">
        <f t="shared" si="8"/>
        <v>76500</v>
      </c>
      <c r="R62" s="31">
        <f t="shared" si="8"/>
        <v>25152</v>
      </c>
      <c r="S62" s="31">
        <f t="shared" si="8"/>
        <v>82090</v>
      </c>
      <c r="T62" s="31">
        <f t="shared" si="8"/>
        <v>58336</v>
      </c>
      <c r="U62" s="31">
        <f t="shared" si="8"/>
        <v>53438</v>
      </c>
      <c r="V62" s="31">
        <f t="shared" si="8"/>
        <v>26568</v>
      </c>
      <c r="W62" s="31">
        <f t="shared" si="8"/>
        <v>334728</v>
      </c>
      <c r="X62" s="31">
        <f t="shared" si="8"/>
        <v>324730</v>
      </c>
      <c r="Y62" s="31">
        <f t="shared" si="8"/>
        <v>239389</v>
      </c>
      <c r="Z62" s="31">
        <f t="shared" si="8"/>
        <v>54183</v>
      </c>
      <c r="AA62" s="31">
        <f t="shared" si="8"/>
        <v>209418</v>
      </c>
      <c r="AB62" s="31">
        <f t="shared" si="8"/>
        <v>115186</v>
      </c>
      <c r="AC62" s="31">
        <f t="shared" si="8"/>
        <v>73299</v>
      </c>
      <c r="AD62" s="31">
        <f t="shared" si="8"/>
        <v>30893</v>
      </c>
      <c r="AE62" s="31">
        <f t="shared" si="8"/>
        <v>40891</v>
      </c>
      <c r="AF62" s="31">
        <f t="shared" si="8"/>
        <v>49560</v>
      </c>
      <c r="AG62" s="31">
        <f t="shared" si="8"/>
        <v>51481</v>
      </c>
      <c r="AH62" s="31">
        <f t="shared" si="8"/>
        <v>0</v>
      </c>
      <c r="AI62" s="31">
        <f t="shared" si="8"/>
        <v>0</v>
      </c>
      <c r="AJ62" s="31">
        <f t="shared" si="8"/>
        <v>2480130</v>
      </c>
      <c r="AK62" s="32">
        <f t="shared" si="8"/>
        <v>0</v>
      </c>
      <c r="AL62" s="85">
        <f t="shared" si="8"/>
        <v>779436</v>
      </c>
      <c r="AM62" s="85">
        <f t="shared" si="8"/>
        <v>3304950</v>
      </c>
      <c r="AN62" s="31">
        <f t="shared" si="8"/>
        <v>2674612</v>
      </c>
      <c r="AO62" s="31">
        <f t="shared" si="8"/>
        <v>364588</v>
      </c>
      <c r="AP62" s="86">
        <f>SUM(AP38:AP61)</f>
        <v>2310024</v>
      </c>
      <c r="AQ62" s="86">
        <f>SUM(AQ38:AQ61)</f>
        <v>605837</v>
      </c>
      <c r="AR62" s="86">
        <f>SUM(AR38:AR61)</f>
        <v>24501</v>
      </c>
      <c r="AS62" s="31">
        <f>SUM(AS38:AS61)</f>
        <v>895456</v>
      </c>
      <c r="AT62" s="104">
        <f>SUM(AT38:AT61)</f>
        <v>288</v>
      </c>
      <c r="AV62"/>
    </row>
    <row r="63" spans="1:48" ht="13.5" thickTop="1">
      <c r="B63" s="11" t="s">
        <v>34</v>
      </c>
      <c r="C63" s="91"/>
      <c r="D63" s="84"/>
      <c r="E63" s="84"/>
      <c r="F63" s="84">
        <f>F32</f>
        <v>254264</v>
      </c>
      <c r="G63" s="84">
        <f>G32</f>
        <v>0</v>
      </c>
      <c r="H63" s="84">
        <f>H32</f>
        <v>37396</v>
      </c>
      <c r="I63" s="84">
        <f>I32</f>
        <v>975</v>
      </c>
      <c r="J63" s="84">
        <f>J32</f>
        <v>126899</v>
      </c>
      <c r="K63" s="84"/>
      <c r="L63" s="91">
        <v>522464</v>
      </c>
      <c r="M63" s="92">
        <v>144427</v>
      </c>
      <c r="N63" s="92">
        <v>111079</v>
      </c>
      <c r="O63" s="92">
        <v>26683</v>
      </c>
      <c r="P63" s="92">
        <v>352628</v>
      </c>
      <c r="Q63" s="92">
        <v>93144</v>
      </c>
      <c r="R63" s="92">
        <v>11273</v>
      </c>
      <c r="S63" s="92">
        <v>40733</v>
      </c>
      <c r="T63" s="92">
        <v>44880</v>
      </c>
      <c r="U63" s="92">
        <v>42488</v>
      </c>
      <c r="V63" s="92">
        <v>16768</v>
      </c>
      <c r="W63" s="92">
        <v>284202</v>
      </c>
      <c r="X63" s="92">
        <v>297594</v>
      </c>
      <c r="Y63" s="92">
        <v>331688</v>
      </c>
      <c r="Z63" s="92">
        <v>92734</v>
      </c>
      <c r="AA63" s="92">
        <v>137846</v>
      </c>
      <c r="AB63" s="92">
        <v>279635</v>
      </c>
      <c r="AC63" s="92">
        <v>310924</v>
      </c>
      <c r="AD63" s="92">
        <v>180984</v>
      </c>
      <c r="AE63" s="92">
        <v>38552</v>
      </c>
      <c r="AF63" s="92">
        <v>42106</v>
      </c>
      <c r="AG63" s="92">
        <v>-51481</v>
      </c>
      <c r="AH63" s="92">
        <v>0</v>
      </c>
      <c r="AI63" s="92">
        <v>0</v>
      </c>
      <c r="AJ63" s="93">
        <f>SUM(L63:AI63)</f>
        <v>3351351</v>
      </c>
      <c r="AK63" s="93">
        <f>SUM(C63:AI63)</f>
        <v>3770885</v>
      </c>
      <c r="AV63"/>
    </row>
    <row r="64" spans="1:48" ht="13.5" thickBot="1">
      <c r="B64" s="11" t="s">
        <v>52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0">
        <f t="shared" ref="AJ64:AJ71" si="9">SUM(L64:AI64)</f>
        <v>0</v>
      </c>
      <c r="AK64" s="30">
        <f t="shared" ref="AK64:AK71" si="10">SUM(C64:AI64)</f>
        <v>0</v>
      </c>
      <c r="AV64"/>
    </row>
    <row r="65" spans="2:49" ht="13.5" thickTop="1">
      <c r="B65" s="11" t="s">
        <v>53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0">
        <f t="shared" si="9"/>
        <v>0</v>
      </c>
      <c r="AK65" s="30">
        <f t="shared" si="10"/>
        <v>0</v>
      </c>
      <c r="AM65" s="12" t="s">
        <v>35</v>
      </c>
      <c r="AN65" s="17"/>
      <c r="AO65" s="17"/>
      <c r="AP65" s="17"/>
      <c r="AQ65" s="105">
        <f>AJ63</f>
        <v>3351351</v>
      </c>
      <c r="AS65" s="12" t="s">
        <v>36</v>
      </c>
      <c r="AT65" s="17"/>
      <c r="AU65" s="17"/>
      <c r="AV65" s="105">
        <f>AM62</f>
        <v>3304950</v>
      </c>
    </row>
    <row r="66" spans="2:49">
      <c r="B66" s="11" t="s">
        <v>37</v>
      </c>
      <c r="C66" s="28"/>
      <c r="D66" s="29"/>
      <c r="E66" s="29"/>
      <c r="F66" s="29"/>
      <c r="G66" s="29"/>
      <c r="H66" s="29"/>
      <c r="I66" s="29"/>
      <c r="J66" s="29"/>
      <c r="K66" s="29"/>
      <c r="L66" s="28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0">
        <f t="shared" si="9"/>
        <v>0</v>
      </c>
      <c r="AK66" s="30">
        <f t="shared" si="10"/>
        <v>0</v>
      </c>
      <c r="AM66" s="18" t="s">
        <v>38</v>
      </c>
      <c r="AN66" s="19"/>
      <c r="AO66" s="19"/>
      <c r="AP66" s="19"/>
      <c r="AQ66" s="81">
        <f>J63</f>
        <v>126899</v>
      </c>
      <c r="AS66" s="18" t="s">
        <v>39</v>
      </c>
      <c r="AT66" s="19"/>
      <c r="AU66" s="19"/>
      <c r="AV66" s="81">
        <f>AS62</f>
        <v>895456</v>
      </c>
    </row>
    <row r="67" spans="2:49" s="20" customFormat="1" ht="11.25" customHeight="1">
      <c r="B67" s="11" t="s">
        <v>40</v>
      </c>
      <c r="C67" s="94"/>
      <c r="D67" s="95"/>
      <c r="E67" s="95"/>
      <c r="F67" s="95"/>
      <c r="G67" s="95"/>
      <c r="H67" s="95"/>
      <c r="I67" s="95"/>
      <c r="J67" s="95"/>
      <c r="K67" s="95"/>
      <c r="L67" s="94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30">
        <f t="shared" si="9"/>
        <v>0</v>
      </c>
      <c r="AK67" s="30">
        <f t="shared" si="10"/>
        <v>0</v>
      </c>
      <c r="AL67" s="1"/>
      <c r="AM67" s="18" t="s">
        <v>41</v>
      </c>
      <c r="AN67" s="15"/>
      <c r="AO67" s="15"/>
      <c r="AP67" s="15"/>
      <c r="AQ67" s="82">
        <f>I63</f>
        <v>975</v>
      </c>
      <c r="AS67" s="18" t="s">
        <v>42</v>
      </c>
      <c r="AT67" s="19"/>
      <c r="AU67" s="19"/>
      <c r="AV67" s="82">
        <f>AT62</f>
        <v>288</v>
      </c>
      <c r="AW67"/>
    </row>
    <row r="68" spans="2:49">
      <c r="B68" s="11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8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0">
        <f t="shared" si="9"/>
        <v>0</v>
      </c>
      <c r="AK68" s="30">
        <f t="shared" si="10"/>
        <v>0</v>
      </c>
      <c r="AL68" s="1"/>
      <c r="AM68" s="18" t="s">
        <v>44</v>
      </c>
      <c r="AN68" s="19"/>
      <c r="AO68" s="19"/>
      <c r="AP68" s="19"/>
      <c r="AQ68" s="81">
        <f>H63+F63</f>
        <v>291660</v>
      </c>
      <c r="AS68" s="18" t="s">
        <v>45</v>
      </c>
      <c r="AT68" s="19"/>
      <c r="AU68" s="19"/>
      <c r="AV68" s="81">
        <f>AL62</f>
        <v>779436</v>
      </c>
    </row>
    <row r="69" spans="2:49">
      <c r="B69" s="11" t="s">
        <v>46</v>
      </c>
      <c r="C69" s="28"/>
      <c r="D69" s="29"/>
      <c r="E69" s="29"/>
      <c r="F69" s="29"/>
      <c r="G69" s="29"/>
      <c r="H69" s="29"/>
      <c r="I69" s="29"/>
      <c r="J69" s="29"/>
      <c r="K69" s="29"/>
      <c r="L69" s="2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0">
        <f t="shared" si="9"/>
        <v>0</v>
      </c>
      <c r="AK69" s="30">
        <f t="shared" si="10"/>
        <v>0</v>
      </c>
      <c r="AL69" s="1"/>
      <c r="AM69" s="18" t="s">
        <v>47</v>
      </c>
      <c r="AN69" s="19"/>
      <c r="AO69" s="19"/>
      <c r="AP69" s="19"/>
      <c r="AQ69" s="81">
        <f>G63</f>
        <v>0</v>
      </c>
      <c r="AS69" s="18" t="s">
        <v>48</v>
      </c>
      <c r="AT69" s="19"/>
      <c r="AU69" s="19"/>
      <c r="AV69" s="81">
        <f>AL32</f>
        <v>1209245</v>
      </c>
    </row>
    <row r="70" spans="2:49" ht="13.5" thickBot="1">
      <c r="B70" s="11" t="s">
        <v>49</v>
      </c>
      <c r="C70" s="97"/>
      <c r="D70" s="98"/>
      <c r="E70" s="98"/>
      <c r="F70" s="98"/>
      <c r="G70" s="98"/>
      <c r="H70" s="98"/>
      <c r="I70" s="98"/>
      <c r="J70" s="98"/>
      <c r="K70" s="98"/>
      <c r="L70" s="97">
        <v>522464</v>
      </c>
      <c r="M70" s="99">
        <v>144427</v>
      </c>
      <c r="N70" s="99">
        <v>111079</v>
      </c>
      <c r="O70" s="99">
        <v>26683</v>
      </c>
      <c r="P70" s="99">
        <v>352628</v>
      </c>
      <c r="Q70" s="99">
        <v>93144</v>
      </c>
      <c r="R70" s="99">
        <v>11273</v>
      </c>
      <c r="S70" s="99">
        <v>40733</v>
      </c>
      <c r="T70" s="99">
        <v>44880</v>
      </c>
      <c r="U70" s="99">
        <v>42488</v>
      </c>
      <c r="V70" s="99">
        <v>16768</v>
      </c>
      <c r="W70" s="99">
        <v>284202</v>
      </c>
      <c r="X70" s="99">
        <v>297594</v>
      </c>
      <c r="Y70" s="99">
        <v>331688</v>
      </c>
      <c r="Z70" s="99">
        <v>92734</v>
      </c>
      <c r="AA70" s="99">
        <v>137846</v>
      </c>
      <c r="AB70" s="99">
        <v>279635</v>
      </c>
      <c r="AC70" s="99">
        <v>310924</v>
      </c>
      <c r="AD70" s="99">
        <v>180984</v>
      </c>
      <c r="AE70" s="99">
        <v>38552</v>
      </c>
      <c r="AF70" s="99">
        <v>42106</v>
      </c>
      <c r="AG70" s="99">
        <v>-51481</v>
      </c>
      <c r="AH70" s="99">
        <v>0</v>
      </c>
      <c r="AI70" s="99">
        <v>0</v>
      </c>
      <c r="AJ70" s="100">
        <f t="shared" si="9"/>
        <v>3351351</v>
      </c>
      <c r="AK70" s="100">
        <f t="shared" si="10"/>
        <v>3351351</v>
      </c>
      <c r="AL70" s="1"/>
      <c r="AM70" s="18"/>
      <c r="AN70" s="19"/>
      <c r="AO70" s="19"/>
      <c r="AP70" s="19"/>
      <c r="AQ70" s="81"/>
      <c r="AS70" s="18"/>
      <c r="AT70" s="19"/>
      <c r="AU70" s="19"/>
      <c r="AV70" s="81"/>
    </row>
    <row r="71" spans="2:49" ht="14.25" thickTop="1" thickBot="1">
      <c r="B71" s="57" t="s">
        <v>50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v>0</v>
      </c>
      <c r="AD71" s="103">
        <v>0</v>
      </c>
      <c r="AE71" s="103">
        <v>0</v>
      </c>
      <c r="AF71" s="103">
        <v>0</v>
      </c>
      <c r="AG71" s="103">
        <v>0</v>
      </c>
      <c r="AH71" s="103">
        <v>0</v>
      </c>
      <c r="AI71" s="103">
        <v>0</v>
      </c>
      <c r="AJ71" s="104">
        <f t="shared" si="9"/>
        <v>0</v>
      </c>
      <c r="AK71" s="83">
        <f t="shared" si="10"/>
        <v>0</v>
      </c>
      <c r="AL71" s="1"/>
      <c r="AM71" s="41" t="s">
        <v>51</v>
      </c>
      <c r="AN71" s="26"/>
      <c r="AO71" s="26"/>
      <c r="AP71" s="26"/>
      <c r="AQ71" s="83">
        <f>AQ65+AQ66+AQ67+AQ68+AQ69</f>
        <v>3770885</v>
      </c>
      <c r="AS71" s="41" t="s">
        <v>51</v>
      </c>
      <c r="AT71" s="26"/>
      <c r="AU71" s="26"/>
      <c r="AV71" s="83">
        <f>AV65+AV66+AV67+AV68-AV69</f>
        <v>3770885</v>
      </c>
    </row>
    <row r="72" spans="2:49" ht="13.5" thickTop="1"/>
  </sheetData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W72"/>
  <sheetViews>
    <sheetView workbookViewId="0">
      <selection sqref="A1:XFD1048576"/>
    </sheetView>
  </sheetViews>
  <sheetFormatPr baseColWidth="10" defaultColWidth="11.42578125" defaultRowHeight="12.75"/>
  <cols>
    <col min="1" max="1" width="9.140625" customWidth="1"/>
    <col min="2" max="2" width="37.7109375" customWidth="1"/>
    <col min="3" max="3" width="10.85546875" customWidth="1"/>
    <col min="4" max="10" width="9.7109375" customWidth="1"/>
    <col min="11" max="11" width="13.7109375" customWidth="1"/>
    <col min="12" max="35" width="12.7109375" customWidth="1"/>
    <col min="36" max="37" width="12.7109375" style="1" customWidth="1"/>
    <col min="38" max="46" width="9.7109375" customWidth="1"/>
    <col min="47" max="47" width="14.7109375" customWidth="1"/>
    <col min="48" max="48" width="9.7109375" style="25" customWidth="1"/>
    <col min="257" max="257" width="9.140625" customWidth="1"/>
    <col min="258" max="258" width="37.7109375" customWidth="1"/>
    <col min="259" max="259" width="10.85546875" customWidth="1"/>
    <col min="260" max="266" width="9.7109375" customWidth="1"/>
    <col min="267" max="267" width="13.7109375" customWidth="1"/>
    <col min="268" max="293" width="12.7109375" customWidth="1"/>
    <col min="294" max="302" width="9.7109375" customWidth="1"/>
    <col min="303" max="303" width="14.7109375" customWidth="1"/>
    <col min="304" max="304" width="9.7109375" customWidth="1"/>
    <col min="513" max="513" width="9.140625" customWidth="1"/>
    <col min="514" max="514" width="37.7109375" customWidth="1"/>
    <col min="515" max="515" width="10.85546875" customWidth="1"/>
    <col min="516" max="522" width="9.7109375" customWidth="1"/>
    <col min="523" max="523" width="13.7109375" customWidth="1"/>
    <col min="524" max="549" width="12.7109375" customWidth="1"/>
    <col min="550" max="558" width="9.7109375" customWidth="1"/>
    <col min="559" max="559" width="14.7109375" customWidth="1"/>
    <col min="560" max="560" width="9.7109375" customWidth="1"/>
    <col min="769" max="769" width="9.140625" customWidth="1"/>
    <col min="770" max="770" width="37.7109375" customWidth="1"/>
    <col min="771" max="771" width="10.85546875" customWidth="1"/>
    <col min="772" max="778" width="9.7109375" customWidth="1"/>
    <col min="779" max="779" width="13.7109375" customWidth="1"/>
    <col min="780" max="805" width="12.7109375" customWidth="1"/>
    <col min="806" max="814" width="9.7109375" customWidth="1"/>
    <col min="815" max="815" width="14.7109375" customWidth="1"/>
    <col min="816" max="816" width="9.7109375" customWidth="1"/>
    <col min="1025" max="1025" width="9.140625" customWidth="1"/>
    <col min="1026" max="1026" width="37.7109375" customWidth="1"/>
    <col min="1027" max="1027" width="10.85546875" customWidth="1"/>
    <col min="1028" max="1034" width="9.7109375" customWidth="1"/>
    <col min="1035" max="1035" width="13.7109375" customWidth="1"/>
    <col min="1036" max="1061" width="12.7109375" customWidth="1"/>
    <col min="1062" max="1070" width="9.7109375" customWidth="1"/>
    <col min="1071" max="1071" width="14.7109375" customWidth="1"/>
    <col min="1072" max="1072" width="9.7109375" customWidth="1"/>
    <col min="1281" max="1281" width="9.140625" customWidth="1"/>
    <col min="1282" max="1282" width="37.7109375" customWidth="1"/>
    <col min="1283" max="1283" width="10.85546875" customWidth="1"/>
    <col min="1284" max="1290" width="9.7109375" customWidth="1"/>
    <col min="1291" max="1291" width="13.7109375" customWidth="1"/>
    <col min="1292" max="1317" width="12.7109375" customWidth="1"/>
    <col min="1318" max="1326" width="9.7109375" customWidth="1"/>
    <col min="1327" max="1327" width="14.7109375" customWidth="1"/>
    <col min="1328" max="1328" width="9.7109375" customWidth="1"/>
    <col min="1537" max="1537" width="9.140625" customWidth="1"/>
    <col min="1538" max="1538" width="37.7109375" customWidth="1"/>
    <col min="1539" max="1539" width="10.85546875" customWidth="1"/>
    <col min="1540" max="1546" width="9.7109375" customWidth="1"/>
    <col min="1547" max="1547" width="13.7109375" customWidth="1"/>
    <col min="1548" max="1573" width="12.7109375" customWidth="1"/>
    <col min="1574" max="1582" width="9.7109375" customWidth="1"/>
    <col min="1583" max="1583" width="14.7109375" customWidth="1"/>
    <col min="1584" max="1584" width="9.7109375" customWidth="1"/>
    <col min="1793" max="1793" width="9.140625" customWidth="1"/>
    <col min="1794" max="1794" width="37.7109375" customWidth="1"/>
    <col min="1795" max="1795" width="10.85546875" customWidth="1"/>
    <col min="1796" max="1802" width="9.7109375" customWidth="1"/>
    <col min="1803" max="1803" width="13.7109375" customWidth="1"/>
    <col min="1804" max="1829" width="12.7109375" customWidth="1"/>
    <col min="1830" max="1838" width="9.7109375" customWidth="1"/>
    <col min="1839" max="1839" width="14.7109375" customWidth="1"/>
    <col min="1840" max="1840" width="9.7109375" customWidth="1"/>
    <col min="2049" max="2049" width="9.140625" customWidth="1"/>
    <col min="2050" max="2050" width="37.7109375" customWidth="1"/>
    <col min="2051" max="2051" width="10.85546875" customWidth="1"/>
    <col min="2052" max="2058" width="9.7109375" customWidth="1"/>
    <col min="2059" max="2059" width="13.7109375" customWidth="1"/>
    <col min="2060" max="2085" width="12.7109375" customWidth="1"/>
    <col min="2086" max="2094" width="9.7109375" customWidth="1"/>
    <col min="2095" max="2095" width="14.7109375" customWidth="1"/>
    <col min="2096" max="2096" width="9.7109375" customWidth="1"/>
    <col min="2305" max="2305" width="9.140625" customWidth="1"/>
    <col min="2306" max="2306" width="37.7109375" customWidth="1"/>
    <col min="2307" max="2307" width="10.85546875" customWidth="1"/>
    <col min="2308" max="2314" width="9.7109375" customWidth="1"/>
    <col min="2315" max="2315" width="13.7109375" customWidth="1"/>
    <col min="2316" max="2341" width="12.7109375" customWidth="1"/>
    <col min="2342" max="2350" width="9.7109375" customWidth="1"/>
    <col min="2351" max="2351" width="14.7109375" customWidth="1"/>
    <col min="2352" max="2352" width="9.7109375" customWidth="1"/>
    <col min="2561" max="2561" width="9.140625" customWidth="1"/>
    <col min="2562" max="2562" width="37.7109375" customWidth="1"/>
    <col min="2563" max="2563" width="10.85546875" customWidth="1"/>
    <col min="2564" max="2570" width="9.7109375" customWidth="1"/>
    <col min="2571" max="2571" width="13.7109375" customWidth="1"/>
    <col min="2572" max="2597" width="12.7109375" customWidth="1"/>
    <col min="2598" max="2606" width="9.7109375" customWidth="1"/>
    <col min="2607" max="2607" width="14.7109375" customWidth="1"/>
    <col min="2608" max="2608" width="9.7109375" customWidth="1"/>
    <col min="2817" max="2817" width="9.140625" customWidth="1"/>
    <col min="2818" max="2818" width="37.7109375" customWidth="1"/>
    <col min="2819" max="2819" width="10.85546875" customWidth="1"/>
    <col min="2820" max="2826" width="9.7109375" customWidth="1"/>
    <col min="2827" max="2827" width="13.7109375" customWidth="1"/>
    <col min="2828" max="2853" width="12.7109375" customWidth="1"/>
    <col min="2854" max="2862" width="9.7109375" customWidth="1"/>
    <col min="2863" max="2863" width="14.7109375" customWidth="1"/>
    <col min="2864" max="2864" width="9.7109375" customWidth="1"/>
    <col min="3073" max="3073" width="9.140625" customWidth="1"/>
    <col min="3074" max="3074" width="37.7109375" customWidth="1"/>
    <col min="3075" max="3075" width="10.85546875" customWidth="1"/>
    <col min="3076" max="3082" width="9.7109375" customWidth="1"/>
    <col min="3083" max="3083" width="13.7109375" customWidth="1"/>
    <col min="3084" max="3109" width="12.7109375" customWidth="1"/>
    <col min="3110" max="3118" width="9.7109375" customWidth="1"/>
    <col min="3119" max="3119" width="14.7109375" customWidth="1"/>
    <col min="3120" max="3120" width="9.7109375" customWidth="1"/>
    <col min="3329" max="3329" width="9.140625" customWidth="1"/>
    <col min="3330" max="3330" width="37.7109375" customWidth="1"/>
    <col min="3331" max="3331" width="10.85546875" customWidth="1"/>
    <col min="3332" max="3338" width="9.7109375" customWidth="1"/>
    <col min="3339" max="3339" width="13.7109375" customWidth="1"/>
    <col min="3340" max="3365" width="12.7109375" customWidth="1"/>
    <col min="3366" max="3374" width="9.7109375" customWidth="1"/>
    <col min="3375" max="3375" width="14.7109375" customWidth="1"/>
    <col min="3376" max="3376" width="9.7109375" customWidth="1"/>
    <col min="3585" max="3585" width="9.140625" customWidth="1"/>
    <col min="3586" max="3586" width="37.7109375" customWidth="1"/>
    <col min="3587" max="3587" width="10.85546875" customWidth="1"/>
    <col min="3588" max="3594" width="9.7109375" customWidth="1"/>
    <col min="3595" max="3595" width="13.7109375" customWidth="1"/>
    <col min="3596" max="3621" width="12.7109375" customWidth="1"/>
    <col min="3622" max="3630" width="9.7109375" customWidth="1"/>
    <col min="3631" max="3631" width="14.7109375" customWidth="1"/>
    <col min="3632" max="3632" width="9.7109375" customWidth="1"/>
    <col min="3841" max="3841" width="9.140625" customWidth="1"/>
    <col min="3842" max="3842" width="37.7109375" customWidth="1"/>
    <col min="3843" max="3843" width="10.85546875" customWidth="1"/>
    <col min="3844" max="3850" width="9.7109375" customWidth="1"/>
    <col min="3851" max="3851" width="13.7109375" customWidth="1"/>
    <col min="3852" max="3877" width="12.7109375" customWidth="1"/>
    <col min="3878" max="3886" width="9.7109375" customWidth="1"/>
    <col min="3887" max="3887" width="14.7109375" customWidth="1"/>
    <col min="3888" max="3888" width="9.7109375" customWidth="1"/>
    <col min="4097" max="4097" width="9.140625" customWidth="1"/>
    <col min="4098" max="4098" width="37.7109375" customWidth="1"/>
    <col min="4099" max="4099" width="10.85546875" customWidth="1"/>
    <col min="4100" max="4106" width="9.7109375" customWidth="1"/>
    <col min="4107" max="4107" width="13.7109375" customWidth="1"/>
    <col min="4108" max="4133" width="12.7109375" customWidth="1"/>
    <col min="4134" max="4142" width="9.7109375" customWidth="1"/>
    <col min="4143" max="4143" width="14.7109375" customWidth="1"/>
    <col min="4144" max="4144" width="9.7109375" customWidth="1"/>
    <col min="4353" max="4353" width="9.140625" customWidth="1"/>
    <col min="4354" max="4354" width="37.7109375" customWidth="1"/>
    <col min="4355" max="4355" width="10.85546875" customWidth="1"/>
    <col min="4356" max="4362" width="9.7109375" customWidth="1"/>
    <col min="4363" max="4363" width="13.7109375" customWidth="1"/>
    <col min="4364" max="4389" width="12.7109375" customWidth="1"/>
    <col min="4390" max="4398" width="9.7109375" customWidth="1"/>
    <col min="4399" max="4399" width="14.7109375" customWidth="1"/>
    <col min="4400" max="4400" width="9.7109375" customWidth="1"/>
    <col min="4609" max="4609" width="9.140625" customWidth="1"/>
    <col min="4610" max="4610" width="37.7109375" customWidth="1"/>
    <col min="4611" max="4611" width="10.85546875" customWidth="1"/>
    <col min="4612" max="4618" width="9.7109375" customWidth="1"/>
    <col min="4619" max="4619" width="13.7109375" customWidth="1"/>
    <col min="4620" max="4645" width="12.7109375" customWidth="1"/>
    <col min="4646" max="4654" width="9.7109375" customWidth="1"/>
    <col min="4655" max="4655" width="14.7109375" customWidth="1"/>
    <col min="4656" max="4656" width="9.7109375" customWidth="1"/>
    <col min="4865" max="4865" width="9.140625" customWidth="1"/>
    <col min="4866" max="4866" width="37.7109375" customWidth="1"/>
    <col min="4867" max="4867" width="10.85546875" customWidth="1"/>
    <col min="4868" max="4874" width="9.7109375" customWidth="1"/>
    <col min="4875" max="4875" width="13.7109375" customWidth="1"/>
    <col min="4876" max="4901" width="12.7109375" customWidth="1"/>
    <col min="4902" max="4910" width="9.7109375" customWidth="1"/>
    <col min="4911" max="4911" width="14.7109375" customWidth="1"/>
    <col min="4912" max="4912" width="9.7109375" customWidth="1"/>
    <col min="5121" max="5121" width="9.140625" customWidth="1"/>
    <col min="5122" max="5122" width="37.7109375" customWidth="1"/>
    <col min="5123" max="5123" width="10.85546875" customWidth="1"/>
    <col min="5124" max="5130" width="9.7109375" customWidth="1"/>
    <col min="5131" max="5131" width="13.7109375" customWidth="1"/>
    <col min="5132" max="5157" width="12.7109375" customWidth="1"/>
    <col min="5158" max="5166" width="9.7109375" customWidth="1"/>
    <col min="5167" max="5167" width="14.7109375" customWidth="1"/>
    <col min="5168" max="5168" width="9.7109375" customWidth="1"/>
    <col min="5377" max="5377" width="9.140625" customWidth="1"/>
    <col min="5378" max="5378" width="37.7109375" customWidth="1"/>
    <col min="5379" max="5379" width="10.85546875" customWidth="1"/>
    <col min="5380" max="5386" width="9.7109375" customWidth="1"/>
    <col min="5387" max="5387" width="13.7109375" customWidth="1"/>
    <col min="5388" max="5413" width="12.7109375" customWidth="1"/>
    <col min="5414" max="5422" width="9.7109375" customWidth="1"/>
    <col min="5423" max="5423" width="14.7109375" customWidth="1"/>
    <col min="5424" max="5424" width="9.7109375" customWidth="1"/>
    <col min="5633" max="5633" width="9.140625" customWidth="1"/>
    <col min="5634" max="5634" width="37.7109375" customWidth="1"/>
    <col min="5635" max="5635" width="10.85546875" customWidth="1"/>
    <col min="5636" max="5642" width="9.7109375" customWidth="1"/>
    <col min="5643" max="5643" width="13.7109375" customWidth="1"/>
    <col min="5644" max="5669" width="12.7109375" customWidth="1"/>
    <col min="5670" max="5678" width="9.7109375" customWidth="1"/>
    <col min="5679" max="5679" width="14.7109375" customWidth="1"/>
    <col min="5680" max="5680" width="9.7109375" customWidth="1"/>
    <col min="5889" max="5889" width="9.140625" customWidth="1"/>
    <col min="5890" max="5890" width="37.7109375" customWidth="1"/>
    <col min="5891" max="5891" width="10.85546875" customWidth="1"/>
    <col min="5892" max="5898" width="9.7109375" customWidth="1"/>
    <col min="5899" max="5899" width="13.7109375" customWidth="1"/>
    <col min="5900" max="5925" width="12.7109375" customWidth="1"/>
    <col min="5926" max="5934" width="9.7109375" customWidth="1"/>
    <col min="5935" max="5935" width="14.7109375" customWidth="1"/>
    <col min="5936" max="5936" width="9.7109375" customWidth="1"/>
    <col min="6145" max="6145" width="9.140625" customWidth="1"/>
    <col min="6146" max="6146" width="37.7109375" customWidth="1"/>
    <col min="6147" max="6147" width="10.85546875" customWidth="1"/>
    <col min="6148" max="6154" width="9.7109375" customWidth="1"/>
    <col min="6155" max="6155" width="13.7109375" customWidth="1"/>
    <col min="6156" max="6181" width="12.7109375" customWidth="1"/>
    <col min="6182" max="6190" width="9.7109375" customWidth="1"/>
    <col min="6191" max="6191" width="14.7109375" customWidth="1"/>
    <col min="6192" max="6192" width="9.7109375" customWidth="1"/>
    <col min="6401" max="6401" width="9.140625" customWidth="1"/>
    <col min="6402" max="6402" width="37.7109375" customWidth="1"/>
    <col min="6403" max="6403" width="10.85546875" customWidth="1"/>
    <col min="6404" max="6410" width="9.7109375" customWidth="1"/>
    <col min="6411" max="6411" width="13.7109375" customWidth="1"/>
    <col min="6412" max="6437" width="12.7109375" customWidth="1"/>
    <col min="6438" max="6446" width="9.7109375" customWidth="1"/>
    <col min="6447" max="6447" width="14.7109375" customWidth="1"/>
    <col min="6448" max="6448" width="9.7109375" customWidth="1"/>
    <col min="6657" max="6657" width="9.140625" customWidth="1"/>
    <col min="6658" max="6658" width="37.7109375" customWidth="1"/>
    <col min="6659" max="6659" width="10.85546875" customWidth="1"/>
    <col min="6660" max="6666" width="9.7109375" customWidth="1"/>
    <col min="6667" max="6667" width="13.7109375" customWidth="1"/>
    <col min="6668" max="6693" width="12.7109375" customWidth="1"/>
    <col min="6694" max="6702" width="9.7109375" customWidth="1"/>
    <col min="6703" max="6703" width="14.7109375" customWidth="1"/>
    <col min="6704" max="6704" width="9.7109375" customWidth="1"/>
    <col min="6913" max="6913" width="9.140625" customWidth="1"/>
    <col min="6914" max="6914" width="37.7109375" customWidth="1"/>
    <col min="6915" max="6915" width="10.85546875" customWidth="1"/>
    <col min="6916" max="6922" width="9.7109375" customWidth="1"/>
    <col min="6923" max="6923" width="13.7109375" customWidth="1"/>
    <col min="6924" max="6949" width="12.7109375" customWidth="1"/>
    <col min="6950" max="6958" width="9.7109375" customWidth="1"/>
    <col min="6959" max="6959" width="14.7109375" customWidth="1"/>
    <col min="6960" max="6960" width="9.7109375" customWidth="1"/>
    <col min="7169" max="7169" width="9.140625" customWidth="1"/>
    <col min="7170" max="7170" width="37.7109375" customWidth="1"/>
    <col min="7171" max="7171" width="10.85546875" customWidth="1"/>
    <col min="7172" max="7178" width="9.7109375" customWidth="1"/>
    <col min="7179" max="7179" width="13.7109375" customWidth="1"/>
    <col min="7180" max="7205" width="12.7109375" customWidth="1"/>
    <col min="7206" max="7214" width="9.7109375" customWidth="1"/>
    <col min="7215" max="7215" width="14.7109375" customWidth="1"/>
    <col min="7216" max="7216" width="9.7109375" customWidth="1"/>
    <col min="7425" max="7425" width="9.140625" customWidth="1"/>
    <col min="7426" max="7426" width="37.7109375" customWidth="1"/>
    <col min="7427" max="7427" width="10.85546875" customWidth="1"/>
    <col min="7428" max="7434" width="9.7109375" customWidth="1"/>
    <col min="7435" max="7435" width="13.7109375" customWidth="1"/>
    <col min="7436" max="7461" width="12.7109375" customWidth="1"/>
    <col min="7462" max="7470" width="9.7109375" customWidth="1"/>
    <col min="7471" max="7471" width="14.7109375" customWidth="1"/>
    <col min="7472" max="7472" width="9.7109375" customWidth="1"/>
    <col min="7681" max="7681" width="9.140625" customWidth="1"/>
    <col min="7682" max="7682" width="37.7109375" customWidth="1"/>
    <col min="7683" max="7683" width="10.85546875" customWidth="1"/>
    <col min="7684" max="7690" width="9.7109375" customWidth="1"/>
    <col min="7691" max="7691" width="13.7109375" customWidth="1"/>
    <col min="7692" max="7717" width="12.7109375" customWidth="1"/>
    <col min="7718" max="7726" width="9.7109375" customWidth="1"/>
    <col min="7727" max="7727" width="14.7109375" customWidth="1"/>
    <col min="7728" max="7728" width="9.7109375" customWidth="1"/>
    <col min="7937" max="7937" width="9.140625" customWidth="1"/>
    <col min="7938" max="7938" width="37.7109375" customWidth="1"/>
    <col min="7939" max="7939" width="10.85546875" customWidth="1"/>
    <col min="7940" max="7946" width="9.7109375" customWidth="1"/>
    <col min="7947" max="7947" width="13.7109375" customWidth="1"/>
    <col min="7948" max="7973" width="12.7109375" customWidth="1"/>
    <col min="7974" max="7982" width="9.7109375" customWidth="1"/>
    <col min="7983" max="7983" width="14.7109375" customWidth="1"/>
    <col min="7984" max="7984" width="9.7109375" customWidth="1"/>
    <col min="8193" max="8193" width="9.140625" customWidth="1"/>
    <col min="8194" max="8194" width="37.7109375" customWidth="1"/>
    <col min="8195" max="8195" width="10.85546875" customWidth="1"/>
    <col min="8196" max="8202" width="9.7109375" customWidth="1"/>
    <col min="8203" max="8203" width="13.7109375" customWidth="1"/>
    <col min="8204" max="8229" width="12.7109375" customWidth="1"/>
    <col min="8230" max="8238" width="9.7109375" customWidth="1"/>
    <col min="8239" max="8239" width="14.7109375" customWidth="1"/>
    <col min="8240" max="8240" width="9.7109375" customWidth="1"/>
    <col min="8449" max="8449" width="9.140625" customWidth="1"/>
    <col min="8450" max="8450" width="37.7109375" customWidth="1"/>
    <col min="8451" max="8451" width="10.85546875" customWidth="1"/>
    <col min="8452" max="8458" width="9.7109375" customWidth="1"/>
    <col min="8459" max="8459" width="13.7109375" customWidth="1"/>
    <col min="8460" max="8485" width="12.7109375" customWidth="1"/>
    <col min="8486" max="8494" width="9.7109375" customWidth="1"/>
    <col min="8495" max="8495" width="14.7109375" customWidth="1"/>
    <col min="8496" max="8496" width="9.7109375" customWidth="1"/>
    <col min="8705" max="8705" width="9.140625" customWidth="1"/>
    <col min="8706" max="8706" width="37.7109375" customWidth="1"/>
    <col min="8707" max="8707" width="10.85546875" customWidth="1"/>
    <col min="8708" max="8714" width="9.7109375" customWidth="1"/>
    <col min="8715" max="8715" width="13.7109375" customWidth="1"/>
    <col min="8716" max="8741" width="12.7109375" customWidth="1"/>
    <col min="8742" max="8750" width="9.7109375" customWidth="1"/>
    <col min="8751" max="8751" width="14.7109375" customWidth="1"/>
    <col min="8752" max="8752" width="9.7109375" customWidth="1"/>
    <col min="8961" max="8961" width="9.140625" customWidth="1"/>
    <col min="8962" max="8962" width="37.7109375" customWidth="1"/>
    <col min="8963" max="8963" width="10.85546875" customWidth="1"/>
    <col min="8964" max="8970" width="9.7109375" customWidth="1"/>
    <col min="8971" max="8971" width="13.7109375" customWidth="1"/>
    <col min="8972" max="8997" width="12.7109375" customWidth="1"/>
    <col min="8998" max="9006" width="9.7109375" customWidth="1"/>
    <col min="9007" max="9007" width="14.7109375" customWidth="1"/>
    <col min="9008" max="9008" width="9.7109375" customWidth="1"/>
    <col min="9217" max="9217" width="9.140625" customWidth="1"/>
    <col min="9218" max="9218" width="37.7109375" customWidth="1"/>
    <col min="9219" max="9219" width="10.85546875" customWidth="1"/>
    <col min="9220" max="9226" width="9.7109375" customWidth="1"/>
    <col min="9227" max="9227" width="13.7109375" customWidth="1"/>
    <col min="9228" max="9253" width="12.7109375" customWidth="1"/>
    <col min="9254" max="9262" width="9.7109375" customWidth="1"/>
    <col min="9263" max="9263" width="14.7109375" customWidth="1"/>
    <col min="9264" max="9264" width="9.7109375" customWidth="1"/>
    <col min="9473" max="9473" width="9.140625" customWidth="1"/>
    <col min="9474" max="9474" width="37.7109375" customWidth="1"/>
    <col min="9475" max="9475" width="10.85546875" customWidth="1"/>
    <col min="9476" max="9482" width="9.7109375" customWidth="1"/>
    <col min="9483" max="9483" width="13.7109375" customWidth="1"/>
    <col min="9484" max="9509" width="12.7109375" customWidth="1"/>
    <col min="9510" max="9518" width="9.7109375" customWidth="1"/>
    <col min="9519" max="9519" width="14.7109375" customWidth="1"/>
    <col min="9520" max="9520" width="9.7109375" customWidth="1"/>
    <col min="9729" max="9729" width="9.140625" customWidth="1"/>
    <col min="9730" max="9730" width="37.7109375" customWidth="1"/>
    <col min="9731" max="9731" width="10.85546875" customWidth="1"/>
    <col min="9732" max="9738" width="9.7109375" customWidth="1"/>
    <col min="9739" max="9739" width="13.7109375" customWidth="1"/>
    <col min="9740" max="9765" width="12.7109375" customWidth="1"/>
    <col min="9766" max="9774" width="9.7109375" customWidth="1"/>
    <col min="9775" max="9775" width="14.7109375" customWidth="1"/>
    <col min="9776" max="9776" width="9.7109375" customWidth="1"/>
    <col min="9985" max="9985" width="9.140625" customWidth="1"/>
    <col min="9986" max="9986" width="37.7109375" customWidth="1"/>
    <col min="9987" max="9987" width="10.85546875" customWidth="1"/>
    <col min="9988" max="9994" width="9.7109375" customWidth="1"/>
    <col min="9995" max="9995" width="13.7109375" customWidth="1"/>
    <col min="9996" max="10021" width="12.7109375" customWidth="1"/>
    <col min="10022" max="10030" width="9.7109375" customWidth="1"/>
    <col min="10031" max="10031" width="14.7109375" customWidth="1"/>
    <col min="10032" max="10032" width="9.7109375" customWidth="1"/>
    <col min="10241" max="10241" width="9.140625" customWidth="1"/>
    <col min="10242" max="10242" width="37.7109375" customWidth="1"/>
    <col min="10243" max="10243" width="10.85546875" customWidth="1"/>
    <col min="10244" max="10250" width="9.7109375" customWidth="1"/>
    <col min="10251" max="10251" width="13.7109375" customWidth="1"/>
    <col min="10252" max="10277" width="12.7109375" customWidth="1"/>
    <col min="10278" max="10286" width="9.7109375" customWidth="1"/>
    <col min="10287" max="10287" width="14.7109375" customWidth="1"/>
    <col min="10288" max="10288" width="9.7109375" customWidth="1"/>
    <col min="10497" max="10497" width="9.140625" customWidth="1"/>
    <col min="10498" max="10498" width="37.7109375" customWidth="1"/>
    <col min="10499" max="10499" width="10.85546875" customWidth="1"/>
    <col min="10500" max="10506" width="9.7109375" customWidth="1"/>
    <col min="10507" max="10507" width="13.7109375" customWidth="1"/>
    <col min="10508" max="10533" width="12.7109375" customWidth="1"/>
    <col min="10534" max="10542" width="9.7109375" customWidth="1"/>
    <col min="10543" max="10543" width="14.7109375" customWidth="1"/>
    <col min="10544" max="10544" width="9.7109375" customWidth="1"/>
    <col min="10753" max="10753" width="9.140625" customWidth="1"/>
    <col min="10754" max="10754" width="37.7109375" customWidth="1"/>
    <col min="10755" max="10755" width="10.85546875" customWidth="1"/>
    <col min="10756" max="10762" width="9.7109375" customWidth="1"/>
    <col min="10763" max="10763" width="13.7109375" customWidth="1"/>
    <col min="10764" max="10789" width="12.7109375" customWidth="1"/>
    <col min="10790" max="10798" width="9.7109375" customWidth="1"/>
    <col min="10799" max="10799" width="14.7109375" customWidth="1"/>
    <col min="10800" max="10800" width="9.7109375" customWidth="1"/>
    <col min="11009" max="11009" width="9.140625" customWidth="1"/>
    <col min="11010" max="11010" width="37.7109375" customWidth="1"/>
    <col min="11011" max="11011" width="10.85546875" customWidth="1"/>
    <col min="11012" max="11018" width="9.7109375" customWidth="1"/>
    <col min="11019" max="11019" width="13.7109375" customWidth="1"/>
    <col min="11020" max="11045" width="12.7109375" customWidth="1"/>
    <col min="11046" max="11054" width="9.7109375" customWidth="1"/>
    <col min="11055" max="11055" width="14.7109375" customWidth="1"/>
    <col min="11056" max="11056" width="9.7109375" customWidth="1"/>
    <col min="11265" max="11265" width="9.140625" customWidth="1"/>
    <col min="11266" max="11266" width="37.7109375" customWidth="1"/>
    <col min="11267" max="11267" width="10.85546875" customWidth="1"/>
    <col min="11268" max="11274" width="9.7109375" customWidth="1"/>
    <col min="11275" max="11275" width="13.7109375" customWidth="1"/>
    <col min="11276" max="11301" width="12.7109375" customWidth="1"/>
    <col min="11302" max="11310" width="9.7109375" customWidth="1"/>
    <col min="11311" max="11311" width="14.7109375" customWidth="1"/>
    <col min="11312" max="11312" width="9.7109375" customWidth="1"/>
    <col min="11521" max="11521" width="9.140625" customWidth="1"/>
    <col min="11522" max="11522" width="37.7109375" customWidth="1"/>
    <col min="11523" max="11523" width="10.85546875" customWidth="1"/>
    <col min="11524" max="11530" width="9.7109375" customWidth="1"/>
    <col min="11531" max="11531" width="13.7109375" customWidth="1"/>
    <col min="11532" max="11557" width="12.7109375" customWidth="1"/>
    <col min="11558" max="11566" width="9.7109375" customWidth="1"/>
    <col min="11567" max="11567" width="14.7109375" customWidth="1"/>
    <col min="11568" max="11568" width="9.7109375" customWidth="1"/>
    <col min="11777" max="11777" width="9.140625" customWidth="1"/>
    <col min="11778" max="11778" width="37.7109375" customWidth="1"/>
    <col min="11779" max="11779" width="10.85546875" customWidth="1"/>
    <col min="11780" max="11786" width="9.7109375" customWidth="1"/>
    <col min="11787" max="11787" width="13.7109375" customWidth="1"/>
    <col min="11788" max="11813" width="12.7109375" customWidth="1"/>
    <col min="11814" max="11822" width="9.7109375" customWidth="1"/>
    <col min="11823" max="11823" width="14.7109375" customWidth="1"/>
    <col min="11824" max="11824" width="9.7109375" customWidth="1"/>
    <col min="12033" max="12033" width="9.140625" customWidth="1"/>
    <col min="12034" max="12034" width="37.7109375" customWidth="1"/>
    <col min="12035" max="12035" width="10.85546875" customWidth="1"/>
    <col min="12036" max="12042" width="9.7109375" customWidth="1"/>
    <col min="12043" max="12043" width="13.7109375" customWidth="1"/>
    <col min="12044" max="12069" width="12.7109375" customWidth="1"/>
    <col min="12070" max="12078" width="9.7109375" customWidth="1"/>
    <col min="12079" max="12079" width="14.7109375" customWidth="1"/>
    <col min="12080" max="12080" width="9.7109375" customWidth="1"/>
    <col min="12289" max="12289" width="9.140625" customWidth="1"/>
    <col min="12290" max="12290" width="37.7109375" customWidth="1"/>
    <col min="12291" max="12291" width="10.85546875" customWidth="1"/>
    <col min="12292" max="12298" width="9.7109375" customWidth="1"/>
    <col min="12299" max="12299" width="13.7109375" customWidth="1"/>
    <col min="12300" max="12325" width="12.7109375" customWidth="1"/>
    <col min="12326" max="12334" width="9.7109375" customWidth="1"/>
    <col min="12335" max="12335" width="14.7109375" customWidth="1"/>
    <col min="12336" max="12336" width="9.7109375" customWidth="1"/>
    <col min="12545" max="12545" width="9.140625" customWidth="1"/>
    <col min="12546" max="12546" width="37.7109375" customWidth="1"/>
    <col min="12547" max="12547" width="10.85546875" customWidth="1"/>
    <col min="12548" max="12554" width="9.7109375" customWidth="1"/>
    <col min="12555" max="12555" width="13.7109375" customWidth="1"/>
    <col min="12556" max="12581" width="12.7109375" customWidth="1"/>
    <col min="12582" max="12590" width="9.7109375" customWidth="1"/>
    <col min="12591" max="12591" width="14.7109375" customWidth="1"/>
    <col min="12592" max="12592" width="9.7109375" customWidth="1"/>
    <col min="12801" max="12801" width="9.140625" customWidth="1"/>
    <col min="12802" max="12802" width="37.7109375" customWidth="1"/>
    <col min="12803" max="12803" width="10.85546875" customWidth="1"/>
    <col min="12804" max="12810" width="9.7109375" customWidth="1"/>
    <col min="12811" max="12811" width="13.7109375" customWidth="1"/>
    <col min="12812" max="12837" width="12.7109375" customWidth="1"/>
    <col min="12838" max="12846" width="9.7109375" customWidth="1"/>
    <col min="12847" max="12847" width="14.7109375" customWidth="1"/>
    <col min="12848" max="12848" width="9.7109375" customWidth="1"/>
    <col min="13057" max="13057" width="9.140625" customWidth="1"/>
    <col min="13058" max="13058" width="37.7109375" customWidth="1"/>
    <col min="13059" max="13059" width="10.85546875" customWidth="1"/>
    <col min="13060" max="13066" width="9.7109375" customWidth="1"/>
    <col min="13067" max="13067" width="13.7109375" customWidth="1"/>
    <col min="13068" max="13093" width="12.7109375" customWidth="1"/>
    <col min="13094" max="13102" width="9.7109375" customWidth="1"/>
    <col min="13103" max="13103" width="14.7109375" customWidth="1"/>
    <col min="13104" max="13104" width="9.7109375" customWidth="1"/>
    <col min="13313" max="13313" width="9.140625" customWidth="1"/>
    <col min="13314" max="13314" width="37.7109375" customWidth="1"/>
    <col min="13315" max="13315" width="10.85546875" customWidth="1"/>
    <col min="13316" max="13322" width="9.7109375" customWidth="1"/>
    <col min="13323" max="13323" width="13.7109375" customWidth="1"/>
    <col min="13324" max="13349" width="12.7109375" customWidth="1"/>
    <col min="13350" max="13358" width="9.7109375" customWidth="1"/>
    <col min="13359" max="13359" width="14.7109375" customWidth="1"/>
    <col min="13360" max="13360" width="9.7109375" customWidth="1"/>
    <col min="13569" max="13569" width="9.140625" customWidth="1"/>
    <col min="13570" max="13570" width="37.7109375" customWidth="1"/>
    <col min="13571" max="13571" width="10.85546875" customWidth="1"/>
    <col min="13572" max="13578" width="9.7109375" customWidth="1"/>
    <col min="13579" max="13579" width="13.7109375" customWidth="1"/>
    <col min="13580" max="13605" width="12.7109375" customWidth="1"/>
    <col min="13606" max="13614" width="9.7109375" customWidth="1"/>
    <col min="13615" max="13615" width="14.7109375" customWidth="1"/>
    <col min="13616" max="13616" width="9.7109375" customWidth="1"/>
    <col min="13825" max="13825" width="9.140625" customWidth="1"/>
    <col min="13826" max="13826" width="37.7109375" customWidth="1"/>
    <col min="13827" max="13827" width="10.85546875" customWidth="1"/>
    <col min="13828" max="13834" width="9.7109375" customWidth="1"/>
    <col min="13835" max="13835" width="13.7109375" customWidth="1"/>
    <col min="13836" max="13861" width="12.7109375" customWidth="1"/>
    <col min="13862" max="13870" width="9.7109375" customWidth="1"/>
    <col min="13871" max="13871" width="14.7109375" customWidth="1"/>
    <col min="13872" max="13872" width="9.7109375" customWidth="1"/>
    <col min="14081" max="14081" width="9.140625" customWidth="1"/>
    <col min="14082" max="14082" width="37.7109375" customWidth="1"/>
    <col min="14083" max="14083" width="10.85546875" customWidth="1"/>
    <col min="14084" max="14090" width="9.7109375" customWidth="1"/>
    <col min="14091" max="14091" width="13.7109375" customWidth="1"/>
    <col min="14092" max="14117" width="12.7109375" customWidth="1"/>
    <col min="14118" max="14126" width="9.7109375" customWidth="1"/>
    <col min="14127" max="14127" width="14.7109375" customWidth="1"/>
    <col min="14128" max="14128" width="9.7109375" customWidth="1"/>
    <col min="14337" max="14337" width="9.140625" customWidth="1"/>
    <col min="14338" max="14338" width="37.7109375" customWidth="1"/>
    <col min="14339" max="14339" width="10.85546875" customWidth="1"/>
    <col min="14340" max="14346" width="9.7109375" customWidth="1"/>
    <col min="14347" max="14347" width="13.7109375" customWidth="1"/>
    <col min="14348" max="14373" width="12.7109375" customWidth="1"/>
    <col min="14374" max="14382" width="9.7109375" customWidth="1"/>
    <col min="14383" max="14383" width="14.7109375" customWidth="1"/>
    <col min="14384" max="14384" width="9.7109375" customWidth="1"/>
    <col min="14593" max="14593" width="9.140625" customWidth="1"/>
    <col min="14594" max="14594" width="37.7109375" customWidth="1"/>
    <col min="14595" max="14595" width="10.85546875" customWidth="1"/>
    <col min="14596" max="14602" width="9.7109375" customWidth="1"/>
    <col min="14603" max="14603" width="13.7109375" customWidth="1"/>
    <col min="14604" max="14629" width="12.7109375" customWidth="1"/>
    <col min="14630" max="14638" width="9.7109375" customWidth="1"/>
    <col min="14639" max="14639" width="14.7109375" customWidth="1"/>
    <col min="14640" max="14640" width="9.7109375" customWidth="1"/>
    <col min="14849" max="14849" width="9.140625" customWidth="1"/>
    <col min="14850" max="14850" width="37.7109375" customWidth="1"/>
    <col min="14851" max="14851" width="10.85546875" customWidth="1"/>
    <col min="14852" max="14858" width="9.7109375" customWidth="1"/>
    <col min="14859" max="14859" width="13.7109375" customWidth="1"/>
    <col min="14860" max="14885" width="12.7109375" customWidth="1"/>
    <col min="14886" max="14894" width="9.7109375" customWidth="1"/>
    <col min="14895" max="14895" width="14.7109375" customWidth="1"/>
    <col min="14896" max="14896" width="9.7109375" customWidth="1"/>
    <col min="15105" max="15105" width="9.140625" customWidth="1"/>
    <col min="15106" max="15106" width="37.7109375" customWidth="1"/>
    <col min="15107" max="15107" width="10.85546875" customWidth="1"/>
    <col min="15108" max="15114" width="9.7109375" customWidth="1"/>
    <col min="15115" max="15115" width="13.7109375" customWidth="1"/>
    <col min="15116" max="15141" width="12.7109375" customWidth="1"/>
    <col min="15142" max="15150" width="9.7109375" customWidth="1"/>
    <col min="15151" max="15151" width="14.7109375" customWidth="1"/>
    <col min="15152" max="15152" width="9.7109375" customWidth="1"/>
    <col min="15361" max="15361" width="9.140625" customWidth="1"/>
    <col min="15362" max="15362" width="37.7109375" customWidth="1"/>
    <col min="15363" max="15363" width="10.85546875" customWidth="1"/>
    <col min="15364" max="15370" width="9.7109375" customWidth="1"/>
    <col min="15371" max="15371" width="13.7109375" customWidth="1"/>
    <col min="15372" max="15397" width="12.7109375" customWidth="1"/>
    <col min="15398" max="15406" width="9.7109375" customWidth="1"/>
    <col min="15407" max="15407" width="14.7109375" customWidth="1"/>
    <col min="15408" max="15408" width="9.7109375" customWidth="1"/>
    <col min="15617" max="15617" width="9.140625" customWidth="1"/>
    <col min="15618" max="15618" width="37.7109375" customWidth="1"/>
    <col min="15619" max="15619" width="10.85546875" customWidth="1"/>
    <col min="15620" max="15626" width="9.7109375" customWidth="1"/>
    <col min="15627" max="15627" width="13.7109375" customWidth="1"/>
    <col min="15628" max="15653" width="12.7109375" customWidth="1"/>
    <col min="15654" max="15662" width="9.7109375" customWidth="1"/>
    <col min="15663" max="15663" width="14.7109375" customWidth="1"/>
    <col min="15664" max="15664" width="9.7109375" customWidth="1"/>
    <col min="15873" max="15873" width="9.140625" customWidth="1"/>
    <col min="15874" max="15874" width="37.7109375" customWidth="1"/>
    <col min="15875" max="15875" width="10.85546875" customWidth="1"/>
    <col min="15876" max="15882" width="9.7109375" customWidth="1"/>
    <col min="15883" max="15883" width="13.7109375" customWidth="1"/>
    <col min="15884" max="15909" width="12.7109375" customWidth="1"/>
    <col min="15910" max="15918" width="9.7109375" customWidth="1"/>
    <col min="15919" max="15919" width="14.7109375" customWidth="1"/>
    <col min="15920" max="15920" width="9.7109375" customWidth="1"/>
    <col min="16129" max="16129" width="9.140625" customWidth="1"/>
    <col min="16130" max="16130" width="37.7109375" customWidth="1"/>
    <col min="16131" max="16131" width="10.85546875" customWidth="1"/>
    <col min="16132" max="16138" width="9.7109375" customWidth="1"/>
    <col min="16139" max="16139" width="13.7109375" customWidth="1"/>
    <col min="16140" max="16165" width="12.7109375" customWidth="1"/>
    <col min="16166" max="16174" width="9.7109375" customWidth="1"/>
    <col min="16175" max="16175" width="14.7109375" customWidth="1"/>
    <col min="16176" max="16176" width="9.7109375" customWidth="1"/>
  </cols>
  <sheetData>
    <row r="1" spans="1:48" ht="15.75">
      <c r="G1" s="4" t="s">
        <v>0</v>
      </c>
      <c r="H1" s="4"/>
      <c r="N1" t="s">
        <v>80</v>
      </c>
      <c r="AJ1"/>
      <c r="AK1"/>
    </row>
    <row r="2" spans="1:48">
      <c r="N2" t="s">
        <v>79</v>
      </c>
    </row>
    <row r="3" spans="1:48" ht="13.5" thickBot="1">
      <c r="C3" s="2" t="s">
        <v>1</v>
      </c>
      <c r="AK3" s="3"/>
      <c r="AQ3" s="2"/>
    </row>
    <row r="4" spans="1:48" ht="14.25" thickTop="1" thickBot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42"/>
      <c r="AK4"/>
      <c r="AU4" s="25"/>
      <c r="AV4"/>
    </row>
    <row r="5" spans="1:48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66</v>
      </c>
      <c r="M5" s="34" t="s">
        <v>67</v>
      </c>
      <c r="N5" s="34" t="s">
        <v>68</v>
      </c>
      <c r="O5" s="34" t="s">
        <v>69</v>
      </c>
      <c r="P5" s="34" t="s">
        <v>70</v>
      </c>
      <c r="Q5" s="34" t="s">
        <v>71</v>
      </c>
      <c r="R5" s="34" t="s">
        <v>88</v>
      </c>
      <c r="S5" s="34" t="s">
        <v>89</v>
      </c>
      <c r="T5" s="34" t="s">
        <v>90</v>
      </c>
      <c r="U5" s="34" t="s">
        <v>91</v>
      </c>
      <c r="V5" s="34" t="s">
        <v>58</v>
      </c>
      <c r="W5" s="34" t="s">
        <v>59</v>
      </c>
      <c r="X5" s="34" t="s">
        <v>60</v>
      </c>
      <c r="Y5" s="34" t="s">
        <v>72</v>
      </c>
      <c r="Z5" s="34" t="s">
        <v>73</v>
      </c>
      <c r="AA5" s="34" t="s">
        <v>74</v>
      </c>
      <c r="AB5" s="34" t="s">
        <v>92</v>
      </c>
      <c r="AC5" s="34" t="s">
        <v>75</v>
      </c>
      <c r="AD5" s="34" t="s">
        <v>93</v>
      </c>
      <c r="AE5" s="34" t="s">
        <v>94</v>
      </c>
      <c r="AF5" s="34" t="s">
        <v>63</v>
      </c>
      <c r="AG5" s="34" t="s">
        <v>76</v>
      </c>
      <c r="AH5" s="34" t="s">
        <v>65</v>
      </c>
      <c r="AI5" s="6" t="s">
        <v>77</v>
      </c>
      <c r="AJ5" s="40" t="s">
        <v>13</v>
      </c>
      <c r="AK5" s="52" t="s">
        <v>14</v>
      </c>
      <c r="AL5" s="54" t="s">
        <v>15</v>
      </c>
      <c r="AV5"/>
    </row>
    <row r="6" spans="1:48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0"/>
      <c r="AK6" s="53"/>
      <c r="AL6" s="55"/>
      <c r="AV6"/>
    </row>
    <row r="7" spans="1:48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10</v>
      </c>
      <c r="M7" s="36">
        <v>20</v>
      </c>
      <c r="N7" s="36">
        <v>30</v>
      </c>
      <c r="O7" s="36">
        <v>40</v>
      </c>
      <c r="P7" s="36">
        <v>50</v>
      </c>
      <c r="Q7" s="36">
        <v>60</v>
      </c>
      <c r="R7" s="36">
        <v>70</v>
      </c>
      <c r="S7" s="36">
        <v>80</v>
      </c>
      <c r="T7" s="36">
        <v>90</v>
      </c>
      <c r="U7" s="36">
        <v>100</v>
      </c>
      <c r="V7" s="36">
        <v>110</v>
      </c>
      <c r="W7" s="36">
        <v>120</v>
      </c>
      <c r="X7" s="36">
        <v>130</v>
      </c>
      <c r="Y7" s="36">
        <v>140</v>
      </c>
      <c r="Z7" s="36">
        <v>150</v>
      </c>
      <c r="AA7" s="36">
        <v>160</v>
      </c>
      <c r="AB7" s="36">
        <v>170</v>
      </c>
      <c r="AC7" s="36">
        <v>180</v>
      </c>
      <c r="AD7" s="36">
        <v>190</v>
      </c>
      <c r="AE7" s="36">
        <v>200</v>
      </c>
      <c r="AF7" s="36">
        <v>210</v>
      </c>
      <c r="AG7" s="36">
        <v>220</v>
      </c>
      <c r="AH7" s="36">
        <v>230</v>
      </c>
      <c r="AI7" s="36">
        <v>999</v>
      </c>
      <c r="AJ7" s="51"/>
      <c r="AK7" s="53"/>
      <c r="AL7" s="55"/>
      <c r="AV7"/>
    </row>
    <row r="8" spans="1:48" ht="13.5" thickTop="1">
      <c r="A8" s="72">
        <v>10</v>
      </c>
      <c r="B8" s="29" t="s">
        <v>54</v>
      </c>
      <c r="C8" s="37">
        <f>D8+E8+F8+G8+H8+I8+J8+K8</f>
        <v>465760</v>
      </c>
      <c r="D8" s="29">
        <v>63279</v>
      </c>
      <c r="E8" s="29">
        <v>0</v>
      </c>
      <c r="F8" s="29">
        <v>273</v>
      </c>
      <c r="G8" s="29">
        <v>0</v>
      </c>
      <c r="H8" s="29">
        <v>0</v>
      </c>
      <c r="I8" s="29">
        <v>89</v>
      </c>
      <c r="J8" s="29">
        <v>748</v>
      </c>
      <c r="K8" s="29">
        <f>AJ8+AK8+AL8</f>
        <v>401371</v>
      </c>
      <c r="L8" s="28">
        <v>387388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0">
        <f>SUM(L8:AI8)</f>
        <v>387388</v>
      </c>
      <c r="AK8" s="45"/>
      <c r="AL8" s="46">
        <v>13983</v>
      </c>
      <c r="AV8"/>
    </row>
    <row r="9" spans="1:48">
      <c r="A9" s="72">
        <v>20</v>
      </c>
      <c r="B9" s="29" t="s">
        <v>95</v>
      </c>
      <c r="C9" s="37">
        <f t="shared" ref="C9:C31" si="0">D9+E9+F9+G9+H9+I9+J9+K9</f>
        <v>97873</v>
      </c>
      <c r="D9" s="29">
        <v>11812</v>
      </c>
      <c r="E9" s="29">
        <v>0</v>
      </c>
      <c r="F9" s="29">
        <v>3</v>
      </c>
      <c r="G9" s="29">
        <v>0</v>
      </c>
      <c r="H9" s="29">
        <v>0</v>
      </c>
      <c r="I9" s="29">
        <v>0</v>
      </c>
      <c r="J9" s="29">
        <v>48</v>
      </c>
      <c r="K9" s="29">
        <f t="shared" ref="K9:K31" si="1">AJ9+AK9+AL9</f>
        <v>86010</v>
      </c>
      <c r="L9" s="28">
        <v>0</v>
      </c>
      <c r="M9" s="37">
        <v>85575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0">
        <f t="shared" ref="AJ9:AJ31" si="2">SUM(L9:AI9)</f>
        <v>85575</v>
      </c>
      <c r="AK9" s="106"/>
      <c r="AL9" s="48">
        <v>435</v>
      </c>
      <c r="AV9"/>
    </row>
    <row r="10" spans="1:48">
      <c r="A10" s="72">
        <v>30</v>
      </c>
      <c r="B10" s="29" t="s">
        <v>96</v>
      </c>
      <c r="C10" s="37">
        <f t="shared" si="0"/>
        <v>103742</v>
      </c>
      <c r="D10" s="29">
        <v>14865</v>
      </c>
      <c r="E10" s="29">
        <v>0</v>
      </c>
      <c r="F10" s="29">
        <v>4</v>
      </c>
      <c r="G10" s="29">
        <v>0</v>
      </c>
      <c r="H10" s="29">
        <v>0</v>
      </c>
      <c r="I10" s="29">
        <v>0</v>
      </c>
      <c r="J10" s="29">
        <v>89</v>
      </c>
      <c r="K10" s="29">
        <f t="shared" si="1"/>
        <v>88784</v>
      </c>
      <c r="L10" s="28">
        <v>0</v>
      </c>
      <c r="M10" s="37">
        <v>0</v>
      </c>
      <c r="N10" s="37">
        <v>85153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0">
        <f t="shared" si="2"/>
        <v>85153</v>
      </c>
      <c r="AK10" s="106"/>
      <c r="AL10" s="48">
        <v>3631</v>
      </c>
      <c r="AV10"/>
    </row>
    <row r="11" spans="1:48">
      <c r="A11" s="72">
        <v>40</v>
      </c>
      <c r="B11" s="29" t="s">
        <v>55</v>
      </c>
      <c r="C11" s="37">
        <f t="shared" si="0"/>
        <v>18159</v>
      </c>
      <c r="D11" s="29">
        <v>489</v>
      </c>
      <c r="E11" s="29">
        <v>0</v>
      </c>
      <c r="F11" s="29">
        <v>329</v>
      </c>
      <c r="G11" s="29">
        <v>0</v>
      </c>
      <c r="H11" s="29">
        <v>0</v>
      </c>
      <c r="I11" s="29">
        <v>0</v>
      </c>
      <c r="J11" s="29">
        <v>387</v>
      </c>
      <c r="K11" s="29">
        <f t="shared" si="1"/>
        <v>16954</v>
      </c>
      <c r="L11" s="28">
        <v>0</v>
      </c>
      <c r="M11" s="37">
        <v>0</v>
      </c>
      <c r="N11" s="37">
        <v>0</v>
      </c>
      <c r="O11" s="37">
        <v>14452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0">
        <f t="shared" si="2"/>
        <v>14452</v>
      </c>
      <c r="AK11" s="106"/>
      <c r="AL11" s="48">
        <v>2502</v>
      </c>
      <c r="AV11"/>
    </row>
    <row r="12" spans="1:48">
      <c r="A12" s="72">
        <v>50</v>
      </c>
      <c r="B12" s="29" t="s">
        <v>56</v>
      </c>
      <c r="C12" s="37">
        <f t="shared" si="0"/>
        <v>587648</v>
      </c>
      <c r="D12" s="29">
        <v>88894</v>
      </c>
      <c r="E12" s="29">
        <v>0</v>
      </c>
      <c r="F12" s="29">
        <v>7378</v>
      </c>
      <c r="G12" s="29">
        <v>0</v>
      </c>
      <c r="H12" s="29">
        <v>3676</v>
      </c>
      <c r="I12" s="29">
        <v>379</v>
      </c>
      <c r="J12" s="29">
        <v>8830</v>
      </c>
      <c r="K12" s="29">
        <f t="shared" si="1"/>
        <v>478491</v>
      </c>
      <c r="L12" s="28">
        <v>0</v>
      </c>
      <c r="M12" s="37">
        <v>0</v>
      </c>
      <c r="N12" s="37">
        <v>0</v>
      </c>
      <c r="O12" s="37">
        <v>0</v>
      </c>
      <c r="P12" s="37">
        <v>364683</v>
      </c>
      <c r="Q12" s="37">
        <v>0</v>
      </c>
      <c r="R12" s="37">
        <v>0</v>
      </c>
      <c r="S12" s="37">
        <v>0</v>
      </c>
      <c r="T12" s="37">
        <v>66</v>
      </c>
      <c r="U12" s="37">
        <v>0</v>
      </c>
      <c r="V12" s="37">
        <v>0</v>
      </c>
      <c r="W12" s="37">
        <v>0</v>
      </c>
      <c r="X12" s="37">
        <v>37</v>
      </c>
      <c r="Y12" s="37">
        <v>11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0">
        <f t="shared" si="2"/>
        <v>364797</v>
      </c>
      <c r="AK12" s="106"/>
      <c r="AL12" s="48">
        <v>113694</v>
      </c>
      <c r="AV12"/>
    </row>
    <row r="13" spans="1:48">
      <c r="A13" s="72">
        <v>60</v>
      </c>
      <c r="B13" s="29" t="s">
        <v>57</v>
      </c>
      <c r="C13" s="37">
        <f t="shared" si="0"/>
        <v>411177</v>
      </c>
      <c r="D13" s="29">
        <v>50508</v>
      </c>
      <c r="E13" s="29">
        <v>0</v>
      </c>
      <c r="F13" s="29">
        <v>16415</v>
      </c>
      <c r="G13" s="29">
        <v>0</v>
      </c>
      <c r="H13" s="29">
        <v>0</v>
      </c>
      <c r="I13" s="29">
        <v>495</v>
      </c>
      <c r="J13" s="29">
        <v>41765</v>
      </c>
      <c r="K13" s="29">
        <f t="shared" si="1"/>
        <v>301994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183721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0">
        <f t="shared" si="2"/>
        <v>183721</v>
      </c>
      <c r="AK13" s="106"/>
      <c r="AL13" s="48">
        <v>118273</v>
      </c>
      <c r="AV13"/>
    </row>
    <row r="14" spans="1:48">
      <c r="A14" s="72">
        <v>70</v>
      </c>
      <c r="B14" s="29" t="s">
        <v>97</v>
      </c>
      <c r="C14" s="37">
        <f t="shared" si="0"/>
        <v>231566</v>
      </c>
      <c r="D14" s="29">
        <v>41691</v>
      </c>
      <c r="E14" s="29">
        <v>0</v>
      </c>
      <c r="F14" s="29">
        <v>9762</v>
      </c>
      <c r="G14" s="29">
        <v>0</v>
      </c>
      <c r="H14" s="29">
        <v>735</v>
      </c>
      <c r="I14" s="29">
        <v>2</v>
      </c>
      <c r="J14" s="29">
        <v>15487</v>
      </c>
      <c r="K14" s="29">
        <f t="shared" si="1"/>
        <v>163889</v>
      </c>
      <c r="L14" s="28">
        <v>0</v>
      </c>
      <c r="M14" s="37">
        <v>0</v>
      </c>
      <c r="N14" s="37">
        <v>0</v>
      </c>
      <c r="O14" s="37">
        <v>0</v>
      </c>
      <c r="P14" s="37">
        <v>1162</v>
      </c>
      <c r="Q14" s="37">
        <v>0</v>
      </c>
      <c r="R14" s="37">
        <v>24709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0">
        <f t="shared" si="2"/>
        <v>25871</v>
      </c>
      <c r="AK14" s="106"/>
      <c r="AL14" s="48">
        <v>138018</v>
      </c>
      <c r="AV14"/>
    </row>
    <row r="15" spans="1:48">
      <c r="A15" s="72">
        <v>80</v>
      </c>
      <c r="B15" s="29" t="s">
        <v>98</v>
      </c>
      <c r="C15" s="37">
        <f t="shared" si="0"/>
        <v>114491</v>
      </c>
      <c r="D15" s="29">
        <v>11403</v>
      </c>
      <c r="E15" s="29">
        <v>0</v>
      </c>
      <c r="F15" s="29">
        <v>6744</v>
      </c>
      <c r="G15" s="29">
        <v>0</v>
      </c>
      <c r="H15" s="29">
        <v>0</v>
      </c>
      <c r="I15" s="29">
        <v>431</v>
      </c>
      <c r="J15" s="29">
        <v>5230</v>
      </c>
      <c r="K15" s="29">
        <f t="shared" si="1"/>
        <v>90683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66237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0">
        <f t="shared" si="2"/>
        <v>66237</v>
      </c>
      <c r="AK15" s="106"/>
      <c r="AL15" s="48">
        <v>24446</v>
      </c>
      <c r="AV15"/>
    </row>
    <row r="16" spans="1:48">
      <c r="A16" s="72">
        <v>90</v>
      </c>
      <c r="B16" s="29" t="s">
        <v>99</v>
      </c>
      <c r="C16" s="37">
        <f t="shared" si="0"/>
        <v>283370</v>
      </c>
      <c r="D16" s="29">
        <v>40762</v>
      </c>
      <c r="E16" s="29">
        <v>0</v>
      </c>
      <c r="F16" s="29">
        <v>23439</v>
      </c>
      <c r="G16" s="29">
        <v>0</v>
      </c>
      <c r="H16" s="29">
        <v>0</v>
      </c>
      <c r="I16" s="29">
        <v>189</v>
      </c>
      <c r="J16" s="29">
        <v>29832</v>
      </c>
      <c r="K16" s="29">
        <f t="shared" si="1"/>
        <v>189148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71964</v>
      </c>
      <c r="U16" s="37">
        <v>0</v>
      </c>
      <c r="V16" s="37">
        <v>0</v>
      </c>
      <c r="W16" s="37">
        <v>0</v>
      </c>
      <c r="X16" s="37">
        <v>162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0">
        <f t="shared" si="2"/>
        <v>72126</v>
      </c>
      <c r="AK16" s="106"/>
      <c r="AL16" s="48">
        <v>117022</v>
      </c>
      <c r="AV16"/>
    </row>
    <row r="17" spans="1:49">
      <c r="A17" s="72">
        <v>100</v>
      </c>
      <c r="B17" s="29" t="s">
        <v>100</v>
      </c>
      <c r="C17" s="37">
        <f t="shared" si="0"/>
        <v>123040</v>
      </c>
      <c r="D17" s="29">
        <v>7086</v>
      </c>
      <c r="E17" s="29">
        <v>0</v>
      </c>
      <c r="F17" s="29">
        <v>2857</v>
      </c>
      <c r="G17" s="29">
        <v>0</v>
      </c>
      <c r="H17" s="29">
        <v>14</v>
      </c>
      <c r="I17" s="29">
        <v>0</v>
      </c>
      <c r="J17" s="29">
        <v>4517</v>
      </c>
      <c r="K17" s="29">
        <f t="shared" si="1"/>
        <v>108566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88931</v>
      </c>
      <c r="V17" s="37">
        <v>0</v>
      </c>
      <c r="W17" s="37">
        <v>0</v>
      </c>
      <c r="X17" s="37">
        <v>103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0">
        <f t="shared" si="2"/>
        <v>89034</v>
      </c>
      <c r="AK17" s="106"/>
      <c r="AL17" s="48">
        <v>19532</v>
      </c>
      <c r="AV17"/>
    </row>
    <row r="18" spans="1:49">
      <c r="A18" s="72">
        <v>110</v>
      </c>
      <c r="B18" s="29" t="s">
        <v>101</v>
      </c>
      <c r="C18" s="37">
        <f t="shared" si="0"/>
        <v>32904</v>
      </c>
      <c r="D18" s="29">
        <v>0</v>
      </c>
      <c r="E18" s="29">
        <v>0</v>
      </c>
      <c r="F18" s="29">
        <v>4830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28074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10762</v>
      </c>
      <c r="W18" s="37">
        <v>0</v>
      </c>
      <c r="X18" s="37">
        <v>964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0">
        <f t="shared" si="2"/>
        <v>11726</v>
      </c>
      <c r="AK18" s="106"/>
      <c r="AL18" s="48">
        <v>16348</v>
      </c>
      <c r="AV18"/>
    </row>
    <row r="19" spans="1:49">
      <c r="A19" s="72">
        <v>120</v>
      </c>
      <c r="B19" s="29" t="s">
        <v>102</v>
      </c>
      <c r="C19" s="37">
        <f t="shared" si="0"/>
        <v>264595</v>
      </c>
      <c r="D19" s="29">
        <v>0</v>
      </c>
      <c r="E19" s="29">
        <v>0</v>
      </c>
      <c r="F19" s="29">
        <v>2912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261683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270</v>
      </c>
      <c r="T19" s="37">
        <v>0</v>
      </c>
      <c r="U19" s="37">
        <v>0</v>
      </c>
      <c r="V19" s="37">
        <v>5605</v>
      </c>
      <c r="W19" s="37">
        <v>246425</v>
      </c>
      <c r="X19" s="37">
        <v>52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0">
        <f t="shared" si="2"/>
        <v>252352</v>
      </c>
      <c r="AK19" s="106"/>
      <c r="AL19" s="48">
        <v>9331</v>
      </c>
      <c r="AV19"/>
    </row>
    <row r="20" spans="1:49">
      <c r="A20" s="72">
        <v>130</v>
      </c>
      <c r="B20" s="29" t="s">
        <v>103</v>
      </c>
      <c r="C20" s="37">
        <f t="shared" si="0"/>
        <v>0</v>
      </c>
      <c r="D20" s="29">
        <v>-330789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330789</v>
      </c>
      <c r="L20" s="28">
        <v>0</v>
      </c>
      <c r="M20" s="37">
        <v>0</v>
      </c>
      <c r="N20" s="37">
        <v>0</v>
      </c>
      <c r="O20" s="37">
        <v>0</v>
      </c>
      <c r="P20" s="37">
        <v>92</v>
      </c>
      <c r="Q20" s="37">
        <v>6707</v>
      </c>
      <c r="R20" s="37">
        <v>2637</v>
      </c>
      <c r="S20" s="37">
        <v>0</v>
      </c>
      <c r="T20" s="37">
        <v>50</v>
      </c>
      <c r="U20" s="37">
        <v>164</v>
      </c>
      <c r="V20" s="37">
        <v>0</v>
      </c>
      <c r="W20" s="37">
        <v>163</v>
      </c>
      <c r="X20" s="37">
        <v>320659</v>
      </c>
      <c r="Y20" s="37">
        <v>37</v>
      </c>
      <c r="Z20" s="37">
        <v>0</v>
      </c>
      <c r="AA20" s="37">
        <v>42</v>
      </c>
      <c r="AB20" s="37">
        <v>236</v>
      </c>
      <c r="AC20" s="37">
        <v>0</v>
      </c>
      <c r="AD20" s="37">
        <v>0</v>
      </c>
      <c r="AE20" s="37">
        <v>0</v>
      </c>
      <c r="AF20" s="37">
        <v>2</v>
      </c>
      <c r="AG20" s="37">
        <v>0</v>
      </c>
      <c r="AH20" s="37">
        <v>0</v>
      </c>
      <c r="AI20" s="37">
        <v>0</v>
      </c>
      <c r="AJ20" s="30">
        <f t="shared" si="2"/>
        <v>330789</v>
      </c>
      <c r="AK20" s="106"/>
      <c r="AL20" s="48">
        <v>0</v>
      </c>
      <c r="AV20"/>
    </row>
    <row r="21" spans="1:49">
      <c r="A21" s="72">
        <v>140</v>
      </c>
      <c r="B21" s="29" t="s">
        <v>104</v>
      </c>
      <c r="C21" s="37">
        <f t="shared" si="0"/>
        <v>207808</v>
      </c>
      <c r="D21" s="29">
        <v>0</v>
      </c>
      <c r="E21" s="29">
        <v>0</v>
      </c>
      <c r="F21" s="29">
        <v>12143</v>
      </c>
      <c r="G21" s="29">
        <v>0</v>
      </c>
      <c r="H21" s="29">
        <v>370</v>
      </c>
      <c r="I21" s="29">
        <v>0</v>
      </c>
      <c r="J21" s="29">
        <v>0</v>
      </c>
      <c r="K21" s="29">
        <f t="shared" si="1"/>
        <v>195295</v>
      </c>
      <c r="L21" s="28">
        <v>0</v>
      </c>
      <c r="M21" s="37">
        <v>0</v>
      </c>
      <c r="N21" s="37">
        <v>0</v>
      </c>
      <c r="O21" s="37">
        <v>16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213</v>
      </c>
      <c r="Y21" s="37">
        <v>151014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0">
        <f t="shared" si="2"/>
        <v>151243</v>
      </c>
      <c r="AK21" s="106"/>
      <c r="AL21" s="48">
        <v>44052</v>
      </c>
      <c r="AV21"/>
    </row>
    <row r="22" spans="1:49">
      <c r="A22" s="72">
        <v>150</v>
      </c>
      <c r="B22" s="29" t="s">
        <v>105</v>
      </c>
      <c r="C22" s="37">
        <f t="shared" si="0"/>
        <v>29336</v>
      </c>
      <c r="D22" s="29">
        <v>0</v>
      </c>
      <c r="E22" s="29">
        <v>0</v>
      </c>
      <c r="F22" s="29">
        <v>149</v>
      </c>
      <c r="G22" s="29">
        <v>0</v>
      </c>
      <c r="H22" s="29">
        <v>2586</v>
      </c>
      <c r="I22" s="29">
        <v>0</v>
      </c>
      <c r="J22" s="29">
        <v>0</v>
      </c>
      <c r="K22" s="29">
        <f t="shared" si="1"/>
        <v>26601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24209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0">
        <f t="shared" si="2"/>
        <v>24209</v>
      </c>
      <c r="AK22" s="106"/>
      <c r="AL22" s="48">
        <v>2392</v>
      </c>
      <c r="AV22"/>
    </row>
    <row r="23" spans="1:49">
      <c r="A23" s="72">
        <v>160</v>
      </c>
      <c r="B23" s="29" t="s">
        <v>61</v>
      </c>
      <c r="C23" s="37">
        <f t="shared" si="0"/>
        <v>194284</v>
      </c>
      <c r="D23" s="29">
        <v>0</v>
      </c>
      <c r="E23" s="29">
        <v>0</v>
      </c>
      <c r="F23" s="29">
        <v>81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194203</v>
      </c>
      <c r="L23" s="28">
        <v>0</v>
      </c>
      <c r="M23" s="37">
        <v>0</v>
      </c>
      <c r="N23" s="37">
        <v>0</v>
      </c>
      <c r="O23" s="37">
        <v>0</v>
      </c>
      <c r="P23" s="37">
        <v>7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192589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0">
        <f t="shared" si="2"/>
        <v>192596</v>
      </c>
      <c r="AK23" s="106"/>
      <c r="AL23" s="48">
        <v>1607</v>
      </c>
      <c r="AV23"/>
    </row>
    <row r="24" spans="1:49">
      <c r="A24" s="72">
        <v>170</v>
      </c>
      <c r="B24" s="29" t="s">
        <v>106</v>
      </c>
      <c r="C24" s="37">
        <f t="shared" si="0"/>
        <v>197537</v>
      </c>
      <c r="D24" s="29">
        <v>0</v>
      </c>
      <c r="E24" s="29">
        <v>0</v>
      </c>
      <c r="F24" s="29">
        <v>2298</v>
      </c>
      <c r="G24" s="29">
        <v>0</v>
      </c>
      <c r="H24" s="29">
        <v>213</v>
      </c>
      <c r="I24" s="29">
        <v>0</v>
      </c>
      <c r="J24" s="29">
        <v>0</v>
      </c>
      <c r="K24" s="29">
        <f t="shared" si="1"/>
        <v>195026</v>
      </c>
      <c r="L24" s="28">
        <v>0</v>
      </c>
      <c r="M24" s="37">
        <v>0</v>
      </c>
      <c r="N24" s="37">
        <v>0</v>
      </c>
      <c r="O24" s="37">
        <v>0</v>
      </c>
      <c r="P24" s="37">
        <v>7</v>
      </c>
      <c r="Q24" s="37">
        <v>0</v>
      </c>
      <c r="R24" s="37">
        <v>0</v>
      </c>
      <c r="S24" s="37">
        <v>0</v>
      </c>
      <c r="T24" s="37">
        <v>0</v>
      </c>
      <c r="U24" s="37">
        <v>24</v>
      </c>
      <c r="V24" s="37">
        <v>0</v>
      </c>
      <c r="W24" s="37">
        <v>10</v>
      </c>
      <c r="X24" s="37">
        <v>2781</v>
      </c>
      <c r="Y24" s="37">
        <v>564</v>
      </c>
      <c r="Z24" s="37">
        <v>0</v>
      </c>
      <c r="AA24" s="37">
        <v>4</v>
      </c>
      <c r="AB24" s="37">
        <v>181623</v>
      </c>
      <c r="AC24" s="37">
        <v>0</v>
      </c>
      <c r="AD24" s="37">
        <v>0</v>
      </c>
      <c r="AE24" s="37">
        <v>0</v>
      </c>
      <c r="AF24" s="37">
        <v>5</v>
      </c>
      <c r="AG24" s="37">
        <v>0</v>
      </c>
      <c r="AH24" s="37">
        <v>0</v>
      </c>
      <c r="AI24" s="37">
        <v>0</v>
      </c>
      <c r="AJ24" s="30">
        <f t="shared" si="2"/>
        <v>185018</v>
      </c>
      <c r="AK24" s="106"/>
      <c r="AL24" s="48">
        <v>10008</v>
      </c>
      <c r="AV24"/>
    </row>
    <row r="25" spans="1:49">
      <c r="A25" s="72">
        <v>180</v>
      </c>
      <c r="B25" s="29" t="s">
        <v>62</v>
      </c>
      <c r="C25" s="37">
        <f t="shared" si="0"/>
        <v>146696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146696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146696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0">
        <f t="shared" si="2"/>
        <v>146696</v>
      </c>
      <c r="AK25" s="106"/>
      <c r="AL25" s="48">
        <v>0</v>
      </c>
      <c r="AV25"/>
    </row>
    <row r="26" spans="1:49">
      <c r="A26" s="72">
        <v>190</v>
      </c>
      <c r="B26" s="29" t="s">
        <v>107</v>
      </c>
      <c r="C26" s="37">
        <f t="shared" si="0"/>
        <v>70490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70490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11</v>
      </c>
      <c r="Z26" s="37">
        <v>0</v>
      </c>
      <c r="AA26" s="37">
        <v>0</v>
      </c>
      <c r="AB26" s="37">
        <v>0</v>
      </c>
      <c r="AC26" s="37">
        <v>0</v>
      </c>
      <c r="AD26" s="37">
        <v>70479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0">
        <f t="shared" si="2"/>
        <v>70490</v>
      </c>
      <c r="AK26" s="106"/>
      <c r="AL26" s="48">
        <v>0</v>
      </c>
      <c r="AV26"/>
    </row>
    <row r="27" spans="1:49">
      <c r="A27" s="72">
        <v>200</v>
      </c>
      <c r="B27" s="29" t="s">
        <v>108</v>
      </c>
      <c r="C27" s="37">
        <f t="shared" si="0"/>
        <v>40669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40669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40669</v>
      </c>
      <c r="AF27" s="37">
        <v>0</v>
      </c>
      <c r="AG27" s="37">
        <v>0</v>
      </c>
      <c r="AH27" s="37">
        <v>0</v>
      </c>
      <c r="AI27" s="37">
        <v>0</v>
      </c>
      <c r="AJ27" s="30">
        <f t="shared" si="2"/>
        <v>40669</v>
      </c>
      <c r="AK27" s="106"/>
      <c r="AL27" s="48">
        <v>0</v>
      </c>
      <c r="AV27"/>
    </row>
    <row r="28" spans="1:49">
      <c r="A28" s="72">
        <v>210</v>
      </c>
      <c r="B28" s="29" t="s">
        <v>109</v>
      </c>
      <c r="C28" s="37">
        <f t="shared" si="0"/>
        <v>65367</v>
      </c>
      <c r="D28" s="29">
        <v>0</v>
      </c>
      <c r="E28" s="29">
        <v>0</v>
      </c>
      <c r="F28" s="29">
        <v>422</v>
      </c>
      <c r="G28" s="29">
        <v>0</v>
      </c>
      <c r="H28" s="29">
        <v>475</v>
      </c>
      <c r="I28" s="29">
        <v>0</v>
      </c>
      <c r="J28" s="29">
        <v>0</v>
      </c>
      <c r="K28" s="29">
        <f t="shared" si="1"/>
        <v>64470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7</v>
      </c>
      <c r="X28" s="37">
        <v>11</v>
      </c>
      <c r="Y28" s="37">
        <v>3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64394</v>
      </c>
      <c r="AG28" s="37">
        <v>0</v>
      </c>
      <c r="AH28" s="37">
        <v>0</v>
      </c>
      <c r="AI28" s="37">
        <v>0</v>
      </c>
      <c r="AJ28" s="30">
        <f t="shared" si="2"/>
        <v>64415</v>
      </c>
      <c r="AK28" s="106"/>
      <c r="AL28" s="48">
        <v>55</v>
      </c>
      <c r="AV28"/>
    </row>
    <row r="29" spans="1:49">
      <c r="A29" s="72">
        <v>220</v>
      </c>
      <c r="B29" s="29" t="s">
        <v>64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0">
        <f t="shared" si="2"/>
        <v>0</v>
      </c>
      <c r="AK29" s="106"/>
      <c r="AL29" s="48">
        <v>0</v>
      </c>
      <c r="AV29"/>
    </row>
    <row r="30" spans="1:49">
      <c r="A30" s="72">
        <v>230</v>
      </c>
      <c r="B30" s="29" t="s">
        <v>65</v>
      </c>
      <c r="C30" s="37">
        <f t="shared" si="0"/>
        <v>2183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1"/>
        <v>2183</v>
      </c>
      <c r="L30" s="2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0">
        <f t="shared" si="2"/>
        <v>0</v>
      </c>
      <c r="AK30" s="106"/>
      <c r="AL30" s="48">
        <v>2183</v>
      </c>
      <c r="AV30"/>
    </row>
    <row r="31" spans="1:49" ht="13.5" thickBot="1">
      <c r="A31" s="73">
        <v>999</v>
      </c>
      <c r="B31" s="29" t="s">
        <v>110</v>
      </c>
      <c r="C31" s="37">
        <f t="shared" si="0"/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0">
        <f t="shared" si="2"/>
        <v>0</v>
      </c>
      <c r="AK31" s="49"/>
      <c r="AL31" s="56">
        <v>0</v>
      </c>
      <c r="AV31"/>
    </row>
    <row r="32" spans="1:49" s="15" customFormat="1" ht="21.75" customHeight="1" thickTop="1" thickBot="1">
      <c r="A32" s="74"/>
      <c r="B32" s="31">
        <f>SUM(B8:B31)</f>
        <v>0</v>
      </c>
      <c r="C32" s="38">
        <f>SUM(C8:C31)</f>
        <v>3688695</v>
      </c>
      <c r="D32" s="38">
        <f>SUM(D8:D31)</f>
        <v>0</v>
      </c>
      <c r="E32" s="38">
        <f t="shared" ref="E32:AL32" si="3">SUM(E8:E31)</f>
        <v>0</v>
      </c>
      <c r="F32" s="38">
        <f t="shared" si="3"/>
        <v>90039</v>
      </c>
      <c r="G32" s="38">
        <f t="shared" si="3"/>
        <v>0</v>
      </c>
      <c r="H32" s="38">
        <f t="shared" si="3"/>
        <v>8069</v>
      </c>
      <c r="I32" s="38">
        <f t="shared" si="3"/>
        <v>1585</v>
      </c>
      <c r="J32" s="38">
        <f t="shared" si="3"/>
        <v>106933</v>
      </c>
      <c r="K32" s="87">
        <f t="shared" si="3"/>
        <v>3482069</v>
      </c>
      <c r="L32" s="31">
        <f t="shared" si="3"/>
        <v>387388</v>
      </c>
      <c r="M32" s="31">
        <f t="shared" si="3"/>
        <v>85575</v>
      </c>
      <c r="N32" s="31">
        <f t="shared" si="3"/>
        <v>85153</v>
      </c>
      <c r="O32" s="31">
        <f t="shared" si="3"/>
        <v>14468</v>
      </c>
      <c r="P32" s="31">
        <f t="shared" si="3"/>
        <v>365951</v>
      </c>
      <c r="Q32" s="31">
        <f t="shared" si="3"/>
        <v>190428</v>
      </c>
      <c r="R32" s="31">
        <f t="shared" si="3"/>
        <v>27346</v>
      </c>
      <c r="S32" s="31">
        <f t="shared" si="3"/>
        <v>66507</v>
      </c>
      <c r="T32" s="31">
        <f t="shared" si="3"/>
        <v>72080</v>
      </c>
      <c r="U32" s="31">
        <f t="shared" si="3"/>
        <v>89119</v>
      </c>
      <c r="V32" s="31">
        <f t="shared" si="3"/>
        <v>16367</v>
      </c>
      <c r="W32" s="31">
        <f t="shared" si="3"/>
        <v>246605</v>
      </c>
      <c r="X32" s="31">
        <f t="shared" si="3"/>
        <v>324982</v>
      </c>
      <c r="Y32" s="31">
        <f t="shared" si="3"/>
        <v>151640</v>
      </c>
      <c r="Z32" s="31">
        <f t="shared" si="3"/>
        <v>24209</v>
      </c>
      <c r="AA32" s="31">
        <f t="shared" si="3"/>
        <v>192635</v>
      </c>
      <c r="AB32" s="31">
        <f t="shared" si="3"/>
        <v>181859</v>
      </c>
      <c r="AC32" s="31">
        <f t="shared" si="3"/>
        <v>146696</v>
      </c>
      <c r="AD32" s="31">
        <f t="shared" si="3"/>
        <v>70479</v>
      </c>
      <c r="AE32" s="31">
        <f t="shared" si="3"/>
        <v>40669</v>
      </c>
      <c r="AF32" s="31">
        <f t="shared" si="3"/>
        <v>64401</v>
      </c>
      <c r="AG32" s="31">
        <f t="shared" si="3"/>
        <v>0</v>
      </c>
      <c r="AH32" s="31">
        <f t="shared" si="3"/>
        <v>0</v>
      </c>
      <c r="AI32" s="31">
        <f t="shared" si="3"/>
        <v>0</v>
      </c>
      <c r="AJ32" s="31">
        <f t="shared" si="3"/>
        <v>2844557</v>
      </c>
      <c r="AK32" s="88">
        <f t="shared" si="3"/>
        <v>0</v>
      </c>
      <c r="AL32" s="87">
        <f t="shared" si="3"/>
        <v>637512</v>
      </c>
      <c r="AM32"/>
      <c r="AN32"/>
      <c r="AO32"/>
      <c r="AP32"/>
      <c r="AQ32"/>
      <c r="AR32"/>
      <c r="AS32"/>
      <c r="AT32"/>
      <c r="AU32" s="14"/>
      <c r="AV32" s="14"/>
      <c r="AW32" s="14"/>
    </row>
    <row r="33" spans="1:48" s="15" customFormat="1" ht="21.75" customHeight="1" thickTop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14"/>
      <c r="AU33" s="14"/>
      <c r="AV33" s="14"/>
    </row>
    <row r="34" spans="1:48" ht="14.25" thickTop="1" thickBot="1">
      <c r="L34" s="79" t="s">
        <v>16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42"/>
      <c r="AK34"/>
      <c r="AU34" s="25"/>
      <c r="AV34"/>
    </row>
    <row r="35" spans="1:48" ht="90.75" thickTop="1" thickBot="1">
      <c r="A35" s="71" t="s">
        <v>17</v>
      </c>
      <c r="B35" s="78"/>
      <c r="C35" s="6" t="s">
        <v>18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39" t="s">
        <v>11</v>
      </c>
      <c r="K35" s="40" t="s">
        <v>12</v>
      </c>
      <c r="L35" s="5" t="s">
        <v>66</v>
      </c>
      <c r="M35" s="34" t="s">
        <v>67</v>
      </c>
      <c r="N35" s="34" t="s">
        <v>68</v>
      </c>
      <c r="O35" s="34" t="s">
        <v>69</v>
      </c>
      <c r="P35" s="34" t="s">
        <v>70</v>
      </c>
      <c r="Q35" s="34" t="s">
        <v>71</v>
      </c>
      <c r="R35" s="34" t="s">
        <v>88</v>
      </c>
      <c r="S35" s="34" t="s">
        <v>89</v>
      </c>
      <c r="T35" s="34" t="s">
        <v>90</v>
      </c>
      <c r="U35" s="34" t="s">
        <v>91</v>
      </c>
      <c r="V35" s="34" t="s">
        <v>58</v>
      </c>
      <c r="W35" s="34" t="s">
        <v>59</v>
      </c>
      <c r="X35" s="34" t="s">
        <v>60</v>
      </c>
      <c r="Y35" s="34" t="s">
        <v>72</v>
      </c>
      <c r="Z35" s="34" t="s">
        <v>73</v>
      </c>
      <c r="AA35" s="34" t="s">
        <v>74</v>
      </c>
      <c r="AB35" s="34" t="s">
        <v>92</v>
      </c>
      <c r="AC35" s="34" t="s">
        <v>75</v>
      </c>
      <c r="AD35" s="34" t="s">
        <v>93</v>
      </c>
      <c r="AE35" s="34" t="s">
        <v>94</v>
      </c>
      <c r="AF35" s="34" t="s">
        <v>63</v>
      </c>
      <c r="AG35" s="34" t="s">
        <v>76</v>
      </c>
      <c r="AH35" s="34" t="s">
        <v>65</v>
      </c>
      <c r="AI35" s="34" t="s">
        <v>77</v>
      </c>
      <c r="AJ35" s="40" t="s">
        <v>13</v>
      </c>
      <c r="AK35" s="54" t="s">
        <v>19</v>
      </c>
      <c r="AL35" s="52" t="s">
        <v>20</v>
      </c>
      <c r="AM35" s="58" t="s">
        <v>21</v>
      </c>
      <c r="AN35" s="59"/>
      <c r="AO35" s="60"/>
      <c r="AP35" s="61"/>
      <c r="AQ35" s="61"/>
      <c r="AR35" s="61"/>
      <c r="AS35" s="27" t="s">
        <v>22</v>
      </c>
      <c r="AT35" s="40" t="s">
        <v>23</v>
      </c>
      <c r="AV35"/>
    </row>
    <row r="36" spans="1:48" ht="13.5" thickTop="1">
      <c r="A36" s="18"/>
      <c r="B36" s="76"/>
      <c r="C36" s="35"/>
      <c r="D36" s="22"/>
      <c r="E36" s="22"/>
      <c r="F36" s="22"/>
      <c r="G36" s="22"/>
      <c r="H36" s="22"/>
      <c r="I36" s="22"/>
      <c r="J36" s="22"/>
      <c r="K36" s="22"/>
      <c r="L36" s="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69"/>
      <c r="AJ36" s="10"/>
      <c r="AK36" s="48"/>
      <c r="AL36" s="47"/>
      <c r="AM36" s="16" t="s">
        <v>24</v>
      </c>
      <c r="AN36" s="62" t="s">
        <v>25</v>
      </c>
      <c r="AO36" s="63"/>
      <c r="AP36" s="64"/>
      <c r="AQ36" s="68" t="s">
        <v>26</v>
      </c>
      <c r="AR36" s="65" t="s">
        <v>27</v>
      </c>
      <c r="AS36" s="22"/>
      <c r="AT36" s="50"/>
      <c r="AV36"/>
    </row>
    <row r="37" spans="1:48" ht="13.5" thickBot="1">
      <c r="A37" s="75"/>
      <c r="B37" s="77"/>
      <c r="C37" s="36"/>
      <c r="D37" s="8"/>
      <c r="E37" s="8"/>
      <c r="F37" s="8"/>
      <c r="G37" s="8"/>
      <c r="H37" s="8"/>
      <c r="I37" s="8"/>
      <c r="J37" s="8"/>
      <c r="K37" s="8"/>
      <c r="L37" s="7">
        <v>10</v>
      </c>
      <c r="M37" s="36">
        <v>20</v>
      </c>
      <c r="N37" s="36">
        <v>30</v>
      </c>
      <c r="O37" s="36">
        <v>40</v>
      </c>
      <c r="P37" s="36">
        <v>50</v>
      </c>
      <c r="Q37" s="36">
        <v>60</v>
      </c>
      <c r="R37" s="36">
        <v>70</v>
      </c>
      <c r="S37" s="36">
        <v>80</v>
      </c>
      <c r="T37" s="36">
        <v>90</v>
      </c>
      <c r="U37" s="36">
        <v>100</v>
      </c>
      <c r="V37" s="36">
        <v>110</v>
      </c>
      <c r="W37" s="36">
        <v>120</v>
      </c>
      <c r="X37" s="36">
        <v>130</v>
      </c>
      <c r="Y37" s="36">
        <v>140</v>
      </c>
      <c r="Z37" s="36">
        <v>150</v>
      </c>
      <c r="AA37" s="36">
        <v>160</v>
      </c>
      <c r="AB37" s="36">
        <v>170</v>
      </c>
      <c r="AC37" s="36">
        <v>180</v>
      </c>
      <c r="AD37" s="36">
        <v>190</v>
      </c>
      <c r="AE37" s="36">
        <v>200</v>
      </c>
      <c r="AF37" s="36">
        <v>210</v>
      </c>
      <c r="AG37" s="36">
        <v>220</v>
      </c>
      <c r="AH37" s="36">
        <v>230</v>
      </c>
      <c r="AI37" s="36">
        <v>999</v>
      </c>
      <c r="AJ37" s="77"/>
      <c r="AK37" s="56"/>
      <c r="AL37" s="9"/>
      <c r="AM37" s="13" t="s">
        <v>28</v>
      </c>
      <c r="AN37" s="49" t="s">
        <v>29</v>
      </c>
      <c r="AO37" s="23" t="s">
        <v>30</v>
      </c>
      <c r="AP37" s="24" t="s">
        <v>31</v>
      </c>
      <c r="AQ37" s="66" t="s">
        <v>32</v>
      </c>
      <c r="AR37" s="66"/>
      <c r="AS37" s="9"/>
      <c r="AT37" s="56"/>
      <c r="AV37"/>
    </row>
    <row r="38" spans="1:48" ht="13.5" thickTop="1">
      <c r="A38" s="18">
        <v>10</v>
      </c>
      <c r="B38" s="30" t="s">
        <v>54</v>
      </c>
      <c r="C38" s="37">
        <f t="shared" ref="C38:C61" si="4">AJ38+AL38+AM38+SUM(AS38:AT38)</f>
        <v>465760</v>
      </c>
      <c r="D38" s="29"/>
      <c r="E38" s="29"/>
      <c r="F38" s="29"/>
      <c r="G38" s="29"/>
      <c r="H38" s="29"/>
      <c r="I38" s="29"/>
      <c r="J38" s="29"/>
      <c r="K38" s="29"/>
      <c r="L38" s="28">
        <v>90076</v>
      </c>
      <c r="M38" s="37">
        <v>1340</v>
      </c>
      <c r="N38" s="37">
        <v>0</v>
      </c>
      <c r="O38" s="37">
        <v>0</v>
      </c>
      <c r="P38" s="37">
        <v>61288</v>
      </c>
      <c r="Q38" s="37">
        <v>65894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45149</v>
      </c>
      <c r="AB38" s="37">
        <v>0</v>
      </c>
      <c r="AC38" s="37">
        <v>0</v>
      </c>
      <c r="AD38" s="37">
        <v>401</v>
      </c>
      <c r="AE38" s="37">
        <v>0</v>
      </c>
      <c r="AF38" s="37">
        <v>0</v>
      </c>
      <c r="AG38" s="37">
        <v>0</v>
      </c>
      <c r="AH38" s="37">
        <v>0</v>
      </c>
      <c r="AI38" s="89">
        <v>0</v>
      </c>
      <c r="AJ38" s="90">
        <f>SUM(L38:AI38)</f>
        <v>264148</v>
      </c>
      <c r="AK38" s="30"/>
      <c r="AL38" s="29">
        <v>13611</v>
      </c>
      <c r="AM38" s="81">
        <f>AN38+AQ38+AR38</f>
        <v>207781</v>
      </c>
      <c r="AN38" s="28">
        <f>SUM(AO38:AP38)</f>
        <v>207781</v>
      </c>
      <c r="AO38" s="33">
        <v>88572</v>
      </c>
      <c r="AP38" s="29">
        <v>119209</v>
      </c>
      <c r="AQ38" s="67">
        <v>0</v>
      </c>
      <c r="AR38" s="67">
        <v>0</v>
      </c>
      <c r="AS38" s="29">
        <v>0</v>
      </c>
      <c r="AT38" s="30">
        <v>-19780</v>
      </c>
      <c r="AV38"/>
    </row>
    <row r="39" spans="1:48">
      <c r="A39" s="18">
        <v>20</v>
      </c>
      <c r="B39" s="30" t="s">
        <v>95</v>
      </c>
      <c r="C39" s="37">
        <f t="shared" si="4"/>
        <v>97873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2508</v>
      </c>
      <c r="N39" s="37">
        <v>0</v>
      </c>
      <c r="O39" s="37">
        <v>0</v>
      </c>
      <c r="P39" s="37">
        <v>34852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10021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89">
        <v>0</v>
      </c>
      <c r="AJ39" s="90">
        <f t="shared" ref="AJ39:AJ61" si="5">SUM(L39:AI39)</f>
        <v>47381</v>
      </c>
      <c r="AK39" s="30"/>
      <c r="AL39" s="29">
        <v>1237</v>
      </c>
      <c r="AM39" s="81">
        <f t="shared" ref="AM39:AM61" si="6">AN39+AQ39+AR39</f>
        <v>44181</v>
      </c>
      <c r="AN39" s="28">
        <f t="shared" ref="AN39:AN61" si="7">SUM(AO39:AP39)</f>
        <v>44181</v>
      </c>
      <c r="AO39" s="33">
        <v>17894</v>
      </c>
      <c r="AP39" s="29">
        <v>26287</v>
      </c>
      <c r="AQ39" s="67">
        <v>0</v>
      </c>
      <c r="AR39" s="67">
        <v>0</v>
      </c>
      <c r="AS39" s="29">
        <v>3306</v>
      </c>
      <c r="AT39" s="30">
        <v>1768</v>
      </c>
      <c r="AV39"/>
    </row>
    <row r="40" spans="1:48">
      <c r="A40" s="18">
        <v>30</v>
      </c>
      <c r="B40" s="30" t="s">
        <v>96</v>
      </c>
      <c r="C40" s="37">
        <f t="shared" si="4"/>
        <v>103742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5857</v>
      </c>
      <c r="O40" s="37">
        <v>0</v>
      </c>
      <c r="P40" s="37">
        <v>6501</v>
      </c>
      <c r="Q40" s="37">
        <v>0</v>
      </c>
      <c r="R40" s="37">
        <v>0</v>
      </c>
      <c r="S40" s="37">
        <v>194</v>
      </c>
      <c r="T40" s="37">
        <v>0</v>
      </c>
      <c r="U40" s="37">
        <v>24056</v>
      </c>
      <c r="V40" s="37">
        <v>0</v>
      </c>
      <c r="W40" s="37">
        <v>1963</v>
      </c>
      <c r="X40" s="37">
        <v>0</v>
      </c>
      <c r="Y40" s="37">
        <v>0</v>
      </c>
      <c r="Z40" s="37">
        <v>0</v>
      </c>
      <c r="AA40" s="37">
        <v>4896</v>
      </c>
      <c r="AB40" s="37">
        <v>319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89">
        <v>0</v>
      </c>
      <c r="AJ40" s="90">
        <f t="shared" si="5"/>
        <v>43786</v>
      </c>
      <c r="AK40" s="30"/>
      <c r="AL40" s="29">
        <v>8406</v>
      </c>
      <c r="AM40" s="81">
        <f t="shared" si="6"/>
        <v>49106</v>
      </c>
      <c r="AN40" s="28">
        <f t="shared" si="7"/>
        <v>49106</v>
      </c>
      <c r="AO40" s="33">
        <v>10993</v>
      </c>
      <c r="AP40" s="29">
        <v>38113</v>
      </c>
      <c r="AQ40" s="67">
        <v>0</v>
      </c>
      <c r="AR40" s="67">
        <v>0</v>
      </c>
      <c r="AS40" s="29">
        <v>2444</v>
      </c>
      <c r="AT40" s="30">
        <v>0</v>
      </c>
      <c r="AV40"/>
    </row>
    <row r="41" spans="1:48">
      <c r="A41" s="18">
        <v>40</v>
      </c>
      <c r="B41" s="30" t="s">
        <v>55</v>
      </c>
      <c r="C41" s="37">
        <f t="shared" si="4"/>
        <v>18159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422</v>
      </c>
      <c r="Q41" s="37">
        <v>0</v>
      </c>
      <c r="R41" s="37">
        <v>0</v>
      </c>
      <c r="S41" s="37">
        <v>835</v>
      </c>
      <c r="T41" s="37">
        <v>0</v>
      </c>
      <c r="U41" s="37">
        <v>0</v>
      </c>
      <c r="V41" s="37">
        <v>0</v>
      </c>
      <c r="W41" s="37">
        <v>9103</v>
      </c>
      <c r="X41" s="37">
        <v>0</v>
      </c>
      <c r="Y41" s="37">
        <v>0</v>
      </c>
      <c r="Z41" s="37">
        <v>0</v>
      </c>
      <c r="AA41" s="37">
        <v>1214</v>
      </c>
      <c r="AB41" s="37">
        <v>554</v>
      </c>
      <c r="AC41" s="37">
        <v>0</v>
      </c>
      <c r="AD41" s="37">
        <v>60</v>
      </c>
      <c r="AE41" s="37">
        <v>0</v>
      </c>
      <c r="AF41" s="37">
        <v>0</v>
      </c>
      <c r="AG41" s="37">
        <v>0</v>
      </c>
      <c r="AH41" s="37">
        <v>0</v>
      </c>
      <c r="AI41" s="89">
        <v>0</v>
      </c>
      <c r="AJ41" s="90">
        <f t="shared" si="5"/>
        <v>12188</v>
      </c>
      <c r="AK41" s="30"/>
      <c r="AL41" s="29">
        <v>51</v>
      </c>
      <c r="AM41" s="81">
        <f t="shared" si="6"/>
        <v>4483</v>
      </c>
      <c r="AN41" s="28">
        <f t="shared" si="7"/>
        <v>4483</v>
      </c>
      <c r="AO41" s="33">
        <v>0</v>
      </c>
      <c r="AP41" s="29">
        <v>4483</v>
      </c>
      <c r="AQ41" s="67">
        <v>0</v>
      </c>
      <c r="AR41" s="67">
        <v>0</v>
      </c>
      <c r="AS41" s="29">
        <v>1437</v>
      </c>
      <c r="AT41" s="30">
        <v>0</v>
      </c>
      <c r="AV41"/>
    </row>
    <row r="42" spans="1:48">
      <c r="A42" s="18">
        <v>50</v>
      </c>
      <c r="B42" s="30" t="s">
        <v>56</v>
      </c>
      <c r="C42" s="37">
        <f t="shared" si="4"/>
        <v>587648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14867</v>
      </c>
      <c r="N42" s="37">
        <v>0</v>
      </c>
      <c r="O42" s="37">
        <v>0</v>
      </c>
      <c r="P42" s="37">
        <v>42274</v>
      </c>
      <c r="Q42" s="37">
        <v>4381</v>
      </c>
      <c r="R42" s="37">
        <v>3318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63913</v>
      </c>
      <c r="AB42" s="37">
        <v>0</v>
      </c>
      <c r="AC42" s="37">
        <v>4919</v>
      </c>
      <c r="AD42" s="37">
        <v>2526</v>
      </c>
      <c r="AE42" s="37">
        <v>2087</v>
      </c>
      <c r="AF42" s="37">
        <v>3841</v>
      </c>
      <c r="AG42" s="37">
        <v>0</v>
      </c>
      <c r="AH42" s="37">
        <v>0</v>
      </c>
      <c r="AI42" s="89">
        <v>0</v>
      </c>
      <c r="AJ42" s="90">
        <f t="shared" si="5"/>
        <v>142126</v>
      </c>
      <c r="AK42" s="30"/>
      <c r="AL42" s="29">
        <v>58647</v>
      </c>
      <c r="AM42" s="81">
        <f t="shared" si="6"/>
        <v>386875</v>
      </c>
      <c r="AN42" s="28">
        <f t="shared" si="7"/>
        <v>386875</v>
      </c>
      <c r="AO42" s="33">
        <v>9398</v>
      </c>
      <c r="AP42" s="29">
        <v>377477</v>
      </c>
      <c r="AQ42" s="67">
        <v>0</v>
      </c>
      <c r="AR42" s="67">
        <v>0</v>
      </c>
      <c r="AS42" s="29">
        <v>0</v>
      </c>
      <c r="AT42" s="30">
        <v>0</v>
      </c>
      <c r="AV42"/>
    </row>
    <row r="43" spans="1:48">
      <c r="A43" s="18">
        <v>60</v>
      </c>
      <c r="B43" s="30" t="s">
        <v>57</v>
      </c>
      <c r="C43" s="37">
        <f t="shared" si="4"/>
        <v>411177</v>
      </c>
      <c r="D43" s="29"/>
      <c r="E43" s="29"/>
      <c r="F43" s="29"/>
      <c r="G43" s="29"/>
      <c r="H43" s="29"/>
      <c r="I43" s="29"/>
      <c r="J43" s="29"/>
      <c r="K43" s="29"/>
      <c r="L43" s="28">
        <v>1109</v>
      </c>
      <c r="M43" s="37">
        <v>0</v>
      </c>
      <c r="N43" s="37">
        <v>663</v>
      </c>
      <c r="O43" s="37">
        <v>0</v>
      </c>
      <c r="P43" s="37">
        <v>1671</v>
      </c>
      <c r="Q43" s="37">
        <v>32966</v>
      </c>
      <c r="R43" s="37">
        <v>674</v>
      </c>
      <c r="S43" s="37">
        <v>547</v>
      </c>
      <c r="T43" s="37">
        <v>21</v>
      </c>
      <c r="U43" s="37">
        <v>2292</v>
      </c>
      <c r="V43" s="37">
        <v>165</v>
      </c>
      <c r="W43" s="37">
        <v>1960</v>
      </c>
      <c r="X43" s="37">
        <v>4772</v>
      </c>
      <c r="Y43" s="37">
        <v>3175</v>
      </c>
      <c r="Z43" s="37">
        <v>1</v>
      </c>
      <c r="AA43" s="37">
        <v>1750</v>
      </c>
      <c r="AB43" s="37">
        <v>2715</v>
      </c>
      <c r="AC43" s="37">
        <v>491</v>
      </c>
      <c r="AD43" s="37">
        <v>149</v>
      </c>
      <c r="AE43" s="37">
        <v>1833</v>
      </c>
      <c r="AF43" s="37">
        <v>4339</v>
      </c>
      <c r="AG43" s="37">
        <v>0</v>
      </c>
      <c r="AH43" s="37">
        <v>0</v>
      </c>
      <c r="AI43" s="89">
        <v>0</v>
      </c>
      <c r="AJ43" s="90">
        <f t="shared" si="5"/>
        <v>61293</v>
      </c>
      <c r="AK43" s="30"/>
      <c r="AL43" s="29">
        <v>162915</v>
      </c>
      <c r="AM43" s="81">
        <f t="shared" si="6"/>
        <v>186969</v>
      </c>
      <c r="AN43" s="28">
        <f t="shared" si="7"/>
        <v>186969</v>
      </c>
      <c r="AO43" s="33">
        <v>0</v>
      </c>
      <c r="AP43" s="29">
        <v>186969</v>
      </c>
      <c r="AQ43" s="67">
        <v>0</v>
      </c>
      <c r="AR43" s="67">
        <v>0</v>
      </c>
      <c r="AS43" s="29">
        <v>0</v>
      </c>
      <c r="AT43" s="30">
        <v>0</v>
      </c>
      <c r="AV43"/>
    </row>
    <row r="44" spans="1:48">
      <c r="A44" s="18">
        <v>70</v>
      </c>
      <c r="B44" s="30" t="s">
        <v>97</v>
      </c>
      <c r="C44" s="37">
        <f t="shared" si="4"/>
        <v>231566</v>
      </c>
      <c r="D44" s="29"/>
      <c r="E44" s="29"/>
      <c r="F44" s="29"/>
      <c r="G44" s="29"/>
      <c r="H44" s="29"/>
      <c r="I44" s="29"/>
      <c r="J44" s="29"/>
      <c r="K44" s="29"/>
      <c r="L44" s="28">
        <v>4264</v>
      </c>
      <c r="M44" s="37">
        <v>550</v>
      </c>
      <c r="N44" s="37">
        <v>6483</v>
      </c>
      <c r="O44" s="37">
        <v>3214</v>
      </c>
      <c r="P44" s="37">
        <v>1712</v>
      </c>
      <c r="Q44" s="37">
        <v>5489</v>
      </c>
      <c r="R44" s="37">
        <v>7711</v>
      </c>
      <c r="S44" s="37">
        <v>8099</v>
      </c>
      <c r="T44" s="37">
        <v>142</v>
      </c>
      <c r="U44" s="37">
        <v>3789</v>
      </c>
      <c r="V44" s="37">
        <v>5009</v>
      </c>
      <c r="W44" s="37">
        <v>5686</v>
      </c>
      <c r="X44" s="37">
        <v>17839</v>
      </c>
      <c r="Y44" s="37">
        <v>25403</v>
      </c>
      <c r="Z44" s="37">
        <v>394</v>
      </c>
      <c r="AA44" s="37">
        <v>1379</v>
      </c>
      <c r="AB44" s="37">
        <v>14073</v>
      </c>
      <c r="AC44" s="37">
        <v>13480</v>
      </c>
      <c r="AD44" s="37">
        <v>525</v>
      </c>
      <c r="AE44" s="37">
        <v>3649</v>
      </c>
      <c r="AF44" s="37">
        <v>9030</v>
      </c>
      <c r="AG44" s="37">
        <v>0</v>
      </c>
      <c r="AH44" s="37">
        <v>0</v>
      </c>
      <c r="AI44" s="89">
        <v>0</v>
      </c>
      <c r="AJ44" s="90">
        <f t="shared" si="5"/>
        <v>137920</v>
      </c>
      <c r="AK44" s="30"/>
      <c r="AL44" s="29">
        <v>6882</v>
      </c>
      <c r="AM44" s="81">
        <f t="shared" si="6"/>
        <v>86764</v>
      </c>
      <c r="AN44" s="28">
        <f t="shared" si="7"/>
        <v>86764</v>
      </c>
      <c r="AO44" s="33">
        <v>0</v>
      </c>
      <c r="AP44" s="29">
        <v>86764</v>
      </c>
      <c r="AQ44" s="67">
        <v>0</v>
      </c>
      <c r="AR44" s="67">
        <v>0</v>
      </c>
      <c r="AS44" s="29">
        <v>0</v>
      </c>
      <c r="AT44" s="30">
        <v>0</v>
      </c>
      <c r="AV44"/>
    </row>
    <row r="45" spans="1:48">
      <c r="A45" s="18">
        <v>80</v>
      </c>
      <c r="B45" s="30" t="s">
        <v>98</v>
      </c>
      <c r="C45" s="37">
        <f t="shared" si="4"/>
        <v>114491</v>
      </c>
      <c r="D45" s="29"/>
      <c r="E45" s="29"/>
      <c r="F45" s="29"/>
      <c r="G45" s="29"/>
      <c r="H45" s="29"/>
      <c r="I45" s="29"/>
      <c r="J45" s="29"/>
      <c r="K45" s="29"/>
      <c r="L45" s="28">
        <v>72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35</v>
      </c>
      <c r="S45" s="37">
        <v>23230</v>
      </c>
      <c r="T45" s="37">
        <v>0</v>
      </c>
      <c r="U45" s="37">
        <v>0</v>
      </c>
      <c r="V45" s="37">
        <v>424</v>
      </c>
      <c r="W45" s="37">
        <v>46384</v>
      </c>
      <c r="X45" s="37">
        <v>4935</v>
      </c>
      <c r="Y45" s="37">
        <v>326</v>
      </c>
      <c r="Z45" s="37">
        <v>0</v>
      </c>
      <c r="AA45" s="37">
        <v>381</v>
      </c>
      <c r="AB45" s="37">
        <v>4395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89">
        <v>0</v>
      </c>
      <c r="AJ45" s="90">
        <f t="shared" si="5"/>
        <v>80182</v>
      </c>
      <c r="AK45" s="30"/>
      <c r="AL45" s="29">
        <v>31727</v>
      </c>
      <c r="AM45" s="81">
        <f t="shared" si="6"/>
        <v>2582</v>
      </c>
      <c r="AN45" s="28">
        <f t="shared" si="7"/>
        <v>2582</v>
      </c>
      <c r="AO45" s="33">
        <v>0</v>
      </c>
      <c r="AP45" s="29">
        <v>2582</v>
      </c>
      <c r="AQ45" s="67">
        <v>0</v>
      </c>
      <c r="AR45" s="67">
        <v>0</v>
      </c>
      <c r="AS45" s="29">
        <v>0</v>
      </c>
      <c r="AT45" s="30">
        <v>0</v>
      </c>
      <c r="AV45"/>
    </row>
    <row r="46" spans="1:48">
      <c r="A46" s="18">
        <v>90</v>
      </c>
      <c r="B46" s="30" t="s">
        <v>99</v>
      </c>
      <c r="C46" s="37">
        <f t="shared" si="4"/>
        <v>283370</v>
      </c>
      <c r="D46" s="29"/>
      <c r="E46" s="29"/>
      <c r="F46" s="29"/>
      <c r="G46" s="29"/>
      <c r="H46" s="29"/>
      <c r="I46" s="29"/>
      <c r="J46" s="29"/>
      <c r="K46" s="29"/>
      <c r="L46" s="28">
        <v>1945</v>
      </c>
      <c r="M46" s="37">
        <v>853</v>
      </c>
      <c r="N46" s="37">
        <v>219</v>
      </c>
      <c r="O46" s="37">
        <v>1188</v>
      </c>
      <c r="P46" s="37">
        <v>1982</v>
      </c>
      <c r="Q46" s="37">
        <v>92</v>
      </c>
      <c r="R46" s="37">
        <v>1126</v>
      </c>
      <c r="S46" s="37">
        <v>1396</v>
      </c>
      <c r="T46" s="37">
        <v>26373</v>
      </c>
      <c r="U46" s="37">
        <v>159</v>
      </c>
      <c r="V46" s="37">
        <v>1849</v>
      </c>
      <c r="W46" s="37">
        <v>24861</v>
      </c>
      <c r="X46" s="37">
        <v>2935</v>
      </c>
      <c r="Y46" s="37">
        <v>5377</v>
      </c>
      <c r="Z46" s="37">
        <v>173</v>
      </c>
      <c r="AA46" s="37">
        <v>50</v>
      </c>
      <c r="AB46" s="37">
        <v>5360</v>
      </c>
      <c r="AC46" s="37">
        <v>673</v>
      </c>
      <c r="AD46" s="37">
        <v>0</v>
      </c>
      <c r="AE46" s="37">
        <v>1567</v>
      </c>
      <c r="AF46" s="37">
        <v>1049</v>
      </c>
      <c r="AG46" s="37">
        <v>0</v>
      </c>
      <c r="AH46" s="37">
        <v>0</v>
      </c>
      <c r="AI46" s="89">
        <v>0</v>
      </c>
      <c r="AJ46" s="90">
        <f t="shared" si="5"/>
        <v>79227</v>
      </c>
      <c r="AK46" s="30"/>
      <c r="AL46" s="29">
        <v>18549</v>
      </c>
      <c r="AM46" s="81">
        <f t="shared" si="6"/>
        <v>27924</v>
      </c>
      <c r="AN46" s="28">
        <f t="shared" si="7"/>
        <v>27924</v>
      </c>
      <c r="AO46" s="33">
        <v>0</v>
      </c>
      <c r="AP46" s="29">
        <v>27924</v>
      </c>
      <c r="AQ46" s="67">
        <v>0</v>
      </c>
      <c r="AR46" s="67">
        <v>0</v>
      </c>
      <c r="AS46" s="29">
        <v>157670</v>
      </c>
      <c r="AT46" s="30">
        <v>0</v>
      </c>
      <c r="AV46"/>
    </row>
    <row r="47" spans="1:48">
      <c r="A47" s="18">
        <v>100</v>
      </c>
      <c r="B47" s="30" t="s">
        <v>100</v>
      </c>
      <c r="C47" s="37">
        <f t="shared" si="4"/>
        <v>123040</v>
      </c>
      <c r="D47" s="29"/>
      <c r="E47" s="29"/>
      <c r="F47" s="29"/>
      <c r="G47" s="29"/>
      <c r="H47" s="29"/>
      <c r="I47" s="29"/>
      <c r="J47" s="29"/>
      <c r="K47" s="29"/>
      <c r="L47" s="28">
        <v>48</v>
      </c>
      <c r="M47" s="37">
        <v>365</v>
      </c>
      <c r="N47" s="37">
        <v>354</v>
      </c>
      <c r="O47" s="37">
        <v>76</v>
      </c>
      <c r="P47" s="37">
        <v>2069</v>
      </c>
      <c r="Q47" s="37">
        <v>194</v>
      </c>
      <c r="R47" s="37">
        <v>275</v>
      </c>
      <c r="S47" s="37">
        <v>451</v>
      </c>
      <c r="T47" s="37">
        <v>7</v>
      </c>
      <c r="U47" s="37">
        <v>6522</v>
      </c>
      <c r="V47" s="37">
        <v>1724</v>
      </c>
      <c r="W47" s="37">
        <v>11971</v>
      </c>
      <c r="X47" s="37">
        <v>903</v>
      </c>
      <c r="Y47" s="37">
        <v>1797</v>
      </c>
      <c r="Z47" s="37">
        <v>2026</v>
      </c>
      <c r="AA47" s="37">
        <v>110</v>
      </c>
      <c r="AB47" s="37">
        <v>4930</v>
      </c>
      <c r="AC47" s="37">
        <v>5663</v>
      </c>
      <c r="AD47" s="37">
        <v>3772</v>
      </c>
      <c r="AE47" s="37">
        <v>2286</v>
      </c>
      <c r="AF47" s="37">
        <v>942</v>
      </c>
      <c r="AG47" s="37">
        <v>0</v>
      </c>
      <c r="AH47" s="37">
        <v>0</v>
      </c>
      <c r="AI47" s="89">
        <v>0</v>
      </c>
      <c r="AJ47" s="90">
        <f t="shared" si="5"/>
        <v>46485</v>
      </c>
      <c r="AK47" s="30"/>
      <c r="AL47" s="29">
        <v>1967</v>
      </c>
      <c r="AM47" s="81">
        <f t="shared" si="6"/>
        <v>25516</v>
      </c>
      <c r="AN47" s="28">
        <f t="shared" si="7"/>
        <v>25516</v>
      </c>
      <c r="AO47" s="33">
        <v>0</v>
      </c>
      <c r="AP47" s="29">
        <v>25516</v>
      </c>
      <c r="AQ47" s="67">
        <v>0</v>
      </c>
      <c r="AR47" s="67">
        <v>0</v>
      </c>
      <c r="AS47" s="29">
        <v>49072</v>
      </c>
      <c r="AT47" s="30">
        <v>0</v>
      </c>
      <c r="AV47"/>
    </row>
    <row r="48" spans="1:48">
      <c r="A48" s="18">
        <v>110</v>
      </c>
      <c r="B48" s="30" t="s">
        <v>101</v>
      </c>
      <c r="C48" s="37">
        <f t="shared" si="4"/>
        <v>32904</v>
      </c>
      <c r="D48" s="29"/>
      <c r="E48" s="29"/>
      <c r="F48" s="29"/>
      <c r="G48" s="29"/>
      <c r="H48" s="29"/>
      <c r="I48" s="29"/>
      <c r="J48" s="29"/>
      <c r="K48" s="29"/>
      <c r="L48" s="28">
        <v>73</v>
      </c>
      <c r="M48" s="37">
        <v>31</v>
      </c>
      <c r="N48" s="37">
        <v>135</v>
      </c>
      <c r="O48" s="37">
        <v>78</v>
      </c>
      <c r="P48" s="37">
        <v>1661</v>
      </c>
      <c r="Q48" s="37">
        <v>1093</v>
      </c>
      <c r="R48" s="37">
        <v>879</v>
      </c>
      <c r="S48" s="37">
        <v>3640</v>
      </c>
      <c r="T48" s="37">
        <v>470</v>
      </c>
      <c r="U48" s="37">
        <v>2363</v>
      </c>
      <c r="V48" s="37">
        <v>425</v>
      </c>
      <c r="W48" s="37">
        <v>1081</v>
      </c>
      <c r="X48" s="37">
        <v>1742</v>
      </c>
      <c r="Y48" s="37">
        <v>956</v>
      </c>
      <c r="Z48" s="37">
        <v>986</v>
      </c>
      <c r="AA48" s="37">
        <v>778</v>
      </c>
      <c r="AB48" s="37">
        <v>599</v>
      </c>
      <c r="AC48" s="37">
        <v>4406</v>
      </c>
      <c r="AD48" s="37">
        <v>811</v>
      </c>
      <c r="AE48" s="37">
        <v>2210</v>
      </c>
      <c r="AF48" s="37">
        <v>1012</v>
      </c>
      <c r="AG48" s="37">
        <v>0</v>
      </c>
      <c r="AH48" s="37">
        <v>0</v>
      </c>
      <c r="AI48" s="89">
        <v>0</v>
      </c>
      <c r="AJ48" s="90">
        <f t="shared" si="5"/>
        <v>25429</v>
      </c>
      <c r="AK48" s="30"/>
      <c r="AL48" s="29">
        <v>0</v>
      </c>
      <c r="AM48" s="81">
        <f t="shared" si="6"/>
        <v>7475</v>
      </c>
      <c r="AN48" s="28">
        <f t="shared" si="7"/>
        <v>7475</v>
      </c>
      <c r="AO48" s="33">
        <v>0</v>
      </c>
      <c r="AP48" s="29">
        <v>7475</v>
      </c>
      <c r="AQ48" s="67">
        <v>0</v>
      </c>
      <c r="AR48" s="67">
        <v>0</v>
      </c>
      <c r="AS48" s="29">
        <v>0</v>
      </c>
      <c r="AT48" s="30">
        <v>0</v>
      </c>
      <c r="AV48"/>
    </row>
    <row r="49" spans="1:48">
      <c r="A49" s="18">
        <v>120</v>
      </c>
      <c r="B49" s="30" t="s">
        <v>102</v>
      </c>
      <c r="C49" s="37">
        <f t="shared" si="4"/>
        <v>264595</v>
      </c>
      <c r="D49" s="29"/>
      <c r="E49" s="29"/>
      <c r="F49" s="29"/>
      <c r="G49" s="29"/>
      <c r="H49" s="29"/>
      <c r="I49" s="29"/>
      <c r="J49" s="29"/>
      <c r="K49" s="29"/>
      <c r="L49" s="28">
        <v>8</v>
      </c>
      <c r="M49" s="37">
        <v>30</v>
      </c>
      <c r="N49" s="37">
        <v>215</v>
      </c>
      <c r="O49" s="37">
        <v>0</v>
      </c>
      <c r="P49" s="37">
        <v>173</v>
      </c>
      <c r="Q49" s="37">
        <v>241</v>
      </c>
      <c r="R49" s="37">
        <v>375</v>
      </c>
      <c r="S49" s="37">
        <v>154</v>
      </c>
      <c r="T49" s="37">
        <v>1</v>
      </c>
      <c r="U49" s="37">
        <v>32</v>
      </c>
      <c r="V49" s="37">
        <v>32</v>
      </c>
      <c r="W49" s="37">
        <v>10691</v>
      </c>
      <c r="X49" s="37">
        <v>422</v>
      </c>
      <c r="Y49" s="37">
        <v>97</v>
      </c>
      <c r="Z49" s="37">
        <v>25</v>
      </c>
      <c r="AA49" s="37">
        <v>57</v>
      </c>
      <c r="AB49" s="37">
        <v>10221</v>
      </c>
      <c r="AC49" s="37">
        <v>88</v>
      </c>
      <c r="AD49" s="37">
        <v>0</v>
      </c>
      <c r="AE49" s="37">
        <v>315</v>
      </c>
      <c r="AF49" s="37">
        <v>44</v>
      </c>
      <c r="AG49" s="37">
        <v>0</v>
      </c>
      <c r="AH49" s="37">
        <v>0</v>
      </c>
      <c r="AI49" s="89">
        <v>0</v>
      </c>
      <c r="AJ49" s="90">
        <f t="shared" si="5"/>
        <v>23221</v>
      </c>
      <c r="AK49" s="30"/>
      <c r="AL49" s="29">
        <v>0</v>
      </c>
      <c r="AM49" s="81">
        <f t="shared" si="6"/>
        <v>8675</v>
      </c>
      <c r="AN49" s="28">
        <f t="shared" si="7"/>
        <v>8675</v>
      </c>
      <c r="AO49" s="33">
        <v>0</v>
      </c>
      <c r="AP49" s="29">
        <v>8675</v>
      </c>
      <c r="AQ49" s="67">
        <v>0</v>
      </c>
      <c r="AR49" s="67">
        <v>0</v>
      </c>
      <c r="AS49" s="29">
        <v>232699</v>
      </c>
      <c r="AT49" s="30">
        <v>0</v>
      </c>
      <c r="AV49"/>
    </row>
    <row r="50" spans="1:48">
      <c r="A50" s="18">
        <v>130</v>
      </c>
      <c r="B50" s="30" t="s">
        <v>103</v>
      </c>
      <c r="C50" s="37">
        <f t="shared" si="4"/>
        <v>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89">
        <v>0</v>
      </c>
      <c r="AJ50" s="90">
        <f t="shared" si="5"/>
        <v>0</v>
      </c>
      <c r="AK50" s="30"/>
      <c r="AL50" s="29">
        <v>0</v>
      </c>
      <c r="AM50" s="81">
        <f t="shared" si="6"/>
        <v>0</v>
      </c>
      <c r="AN50" s="28">
        <f t="shared" si="7"/>
        <v>0</v>
      </c>
      <c r="AO50" s="33">
        <v>0</v>
      </c>
      <c r="AP50" s="29">
        <v>0</v>
      </c>
      <c r="AQ50" s="67">
        <v>0</v>
      </c>
      <c r="AR50" s="67">
        <v>0</v>
      </c>
      <c r="AS50" s="29">
        <v>0</v>
      </c>
      <c r="AT50" s="30">
        <v>0</v>
      </c>
      <c r="AV50"/>
    </row>
    <row r="51" spans="1:48">
      <c r="A51" s="18">
        <v>140</v>
      </c>
      <c r="B51" s="30" t="s">
        <v>104</v>
      </c>
      <c r="C51" s="37">
        <f t="shared" si="4"/>
        <v>207808</v>
      </c>
      <c r="D51" s="29"/>
      <c r="E51" s="29"/>
      <c r="F51" s="29"/>
      <c r="G51" s="29"/>
      <c r="H51" s="29"/>
      <c r="I51" s="29"/>
      <c r="J51" s="29"/>
      <c r="K51" s="29"/>
      <c r="L51" s="28">
        <v>1087</v>
      </c>
      <c r="M51" s="37">
        <v>43</v>
      </c>
      <c r="N51" s="37">
        <v>2127</v>
      </c>
      <c r="O51" s="37">
        <v>448</v>
      </c>
      <c r="P51" s="37">
        <v>3572</v>
      </c>
      <c r="Q51" s="37">
        <v>7473</v>
      </c>
      <c r="R51" s="37">
        <v>849</v>
      </c>
      <c r="S51" s="37">
        <v>3847</v>
      </c>
      <c r="T51" s="37">
        <v>714</v>
      </c>
      <c r="U51" s="37">
        <v>4116</v>
      </c>
      <c r="V51" s="37">
        <v>289</v>
      </c>
      <c r="W51" s="37">
        <v>4130</v>
      </c>
      <c r="X51" s="37">
        <v>69972</v>
      </c>
      <c r="Y51" s="37">
        <v>6523</v>
      </c>
      <c r="Z51" s="37">
        <v>2597</v>
      </c>
      <c r="AA51" s="37">
        <v>2352</v>
      </c>
      <c r="AB51" s="37">
        <v>6640</v>
      </c>
      <c r="AC51" s="37">
        <v>7261</v>
      </c>
      <c r="AD51" s="37">
        <v>1957</v>
      </c>
      <c r="AE51" s="37">
        <v>2811</v>
      </c>
      <c r="AF51" s="37">
        <v>981</v>
      </c>
      <c r="AG51" s="37">
        <v>0</v>
      </c>
      <c r="AH51" s="37">
        <v>0</v>
      </c>
      <c r="AI51" s="89">
        <v>0</v>
      </c>
      <c r="AJ51" s="90">
        <f t="shared" si="5"/>
        <v>129789</v>
      </c>
      <c r="AK51" s="30"/>
      <c r="AL51" s="29">
        <v>18708</v>
      </c>
      <c r="AM51" s="81">
        <f t="shared" si="6"/>
        <v>59311</v>
      </c>
      <c r="AN51" s="28">
        <f t="shared" si="7"/>
        <v>59311</v>
      </c>
      <c r="AO51" s="33">
        <v>0</v>
      </c>
      <c r="AP51" s="29">
        <v>59311</v>
      </c>
      <c r="AQ51" s="67">
        <v>0</v>
      </c>
      <c r="AR51" s="67">
        <v>0</v>
      </c>
      <c r="AS51" s="29">
        <v>0</v>
      </c>
      <c r="AT51" s="30">
        <v>0</v>
      </c>
      <c r="AV51"/>
    </row>
    <row r="52" spans="1:48">
      <c r="A52" s="18">
        <v>150</v>
      </c>
      <c r="B52" s="30" t="s">
        <v>105</v>
      </c>
      <c r="C52" s="37">
        <f t="shared" si="4"/>
        <v>29336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12</v>
      </c>
      <c r="P52" s="37">
        <v>22</v>
      </c>
      <c r="Q52" s="37">
        <v>77</v>
      </c>
      <c r="R52" s="37">
        <v>83</v>
      </c>
      <c r="S52" s="37">
        <v>61</v>
      </c>
      <c r="T52" s="37">
        <v>78</v>
      </c>
      <c r="U52" s="37">
        <v>35</v>
      </c>
      <c r="V52" s="37">
        <v>40</v>
      </c>
      <c r="W52" s="37">
        <v>150</v>
      </c>
      <c r="X52" s="37">
        <v>1029</v>
      </c>
      <c r="Y52" s="37">
        <v>380</v>
      </c>
      <c r="Z52" s="37">
        <v>446</v>
      </c>
      <c r="AA52" s="37">
        <v>18</v>
      </c>
      <c r="AB52" s="37">
        <v>54</v>
      </c>
      <c r="AC52" s="37">
        <v>29</v>
      </c>
      <c r="AD52" s="37">
        <v>0</v>
      </c>
      <c r="AE52" s="37">
        <v>13</v>
      </c>
      <c r="AF52" s="37">
        <v>12</v>
      </c>
      <c r="AG52" s="37">
        <v>19247</v>
      </c>
      <c r="AH52" s="37">
        <v>0</v>
      </c>
      <c r="AI52" s="89">
        <v>0</v>
      </c>
      <c r="AJ52" s="90">
        <f t="shared" si="5"/>
        <v>21786</v>
      </c>
      <c r="AK52" s="30"/>
      <c r="AL52" s="29">
        <v>2112</v>
      </c>
      <c r="AM52" s="81">
        <f t="shared" si="6"/>
        <v>5438</v>
      </c>
      <c r="AN52" s="28">
        <f t="shared" si="7"/>
        <v>5438</v>
      </c>
      <c r="AO52" s="33">
        <v>0</v>
      </c>
      <c r="AP52" s="29">
        <v>5438</v>
      </c>
      <c r="AQ52" s="67">
        <v>0</v>
      </c>
      <c r="AR52" s="67">
        <v>0</v>
      </c>
      <c r="AS52" s="29">
        <v>0</v>
      </c>
      <c r="AT52" s="30">
        <v>0</v>
      </c>
      <c r="AV52"/>
    </row>
    <row r="53" spans="1:48">
      <c r="A53" s="18">
        <v>160</v>
      </c>
      <c r="B53" s="30" t="s">
        <v>61</v>
      </c>
      <c r="C53" s="37">
        <f t="shared" si="4"/>
        <v>194284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7</v>
      </c>
      <c r="N53" s="37">
        <v>0</v>
      </c>
      <c r="O53" s="37">
        <v>14</v>
      </c>
      <c r="P53" s="37">
        <v>411</v>
      </c>
      <c r="Q53" s="37">
        <v>92</v>
      </c>
      <c r="R53" s="37">
        <v>2142</v>
      </c>
      <c r="S53" s="37">
        <v>211</v>
      </c>
      <c r="T53" s="37">
        <v>59</v>
      </c>
      <c r="U53" s="37">
        <v>384</v>
      </c>
      <c r="V53" s="37">
        <v>67</v>
      </c>
      <c r="W53" s="37">
        <v>978</v>
      </c>
      <c r="X53" s="37">
        <v>2414</v>
      </c>
      <c r="Y53" s="37">
        <v>1729</v>
      </c>
      <c r="Z53" s="37">
        <v>730</v>
      </c>
      <c r="AA53" s="37">
        <v>55</v>
      </c>
      <c r="AB53" s="37">
        <v>1652</v>
      </c>
      <c r="AC53" s="37">
        <v>7872</v>
      </c>
      <c r="AD53" s="37">
        <v>439</v>
      </c>
      <c r="AE53" s="37">
        <v>1715</v>
      </c>
      <c r="AF53" s="37">
        <v>811</v>
      </c>
      <c r="AG53" s="37">
        <v>0</v>
      </c>
      <c r="AH53" s="37">
        <v>0</v>
      </c>
      <c r="AI53" s="89">
        <v>0</v>
      </c>
      <c r="AJ53" s="90">
        <f t="shared" si="5"/>
        <v>21782</v>
      </c>
      <c r="AK53" s="30"/>
      <c r="AL53" s="29">
        <v>15057</v>
      </c>
      <c r="AM53" s="81">
        <f t="shared" si="6"/>
        <v>157445</v>
      </c>
      <c r="AN53" s="28">
        <f t="shared" si="7"/>
        <v>157445</v>
      </c>
      <c r="AO53" s="33">
        <v>0</v>
      </c>
      <c r="AP53" s="29">
        <v>157445</v>
      </c>
      <c r="AQ53" s="67">
        <v>0</v>
      </c>
      <c r="AR53" s="67">
        <v>0</v>
      </c>
      <c r="AS53" s="29">
        <v>0</v>
      </c>
      <c r="AT53" s="30">
        <v>0</v>
      </c>
      <c r="AV53"/>
    </row>
    <row r="54" spans="1:48">
      <c r="A54" s="18">
        <v>170</v>
      </c>
      <c r="B54" s="30" t="s">
        <v>106</v>
      </c>
      <c r="C54" s="37">
        <f t="shared" si="4"/>
        <v>197537</v>
      </c>
      <c r="D54" s="29"/>
      <c r="E54" s="29"/>
      <c r="F54" s="29"/>
      <c r="G54" s="29"/>
      <c r="H54" s="29"/>
      <c r="I54" s="29"/>
      <c r="J54" s="29"/>
      <c r="K54" s="29"/>
      <c r="L54" s="28">
        <v>739</v>
      </c>
      <c r="M54" s="37">
        <v>45</v>
      </c>
      <c r="N54" s="37">
        <v>791</v>
      </c>
      <c r="O54" s="37">
        <v>1798</v>
      </c>
      <c r="P54" s="37">
        <v>3253</v>
      </c>
      <c r="Q54" s="37">
        <v>5950</v>
      </c>
      <c r="R54" s="37">
        <v>992</v>
      </c>
      <c r="S54" s="37">
        <v>1959</v>
      </c>
      <c r="T54" s="37">
        <v>3876</v>
      </c>
      <c r="U54" s="37">
        <v>1059</v>
      </c>
      <c r="V54" s="37">
        <v>2388</v>
      </c>
      <c r="W54" s="37">
        <v>7237</v>
      </c>
      <c r="X54" s="37">
        <v>18973</v>
      </c>
      <c r="Y54" s="37">
        <v>9624</v>
      </c>
      <c r="Z54" s="37">
        <v>5074</v>
      </c>
      <c r="AA54" s="37">
        <v>571</v>
      </c>
      <c r="AB54" s="37">
        <v>3101</v>
      </c>
      <c r="AC54" s="37">
        <v>1200</v>
      </c>
      <c r="AD54" s="37">
        <v>535</v>
      </c>
      <c r="AE54" s="37">
        <v>1551</v>
      </c>
      <c r="AF54" s="37">
        <v>6966</v>
      </c>
      <c r="AG54" s="37">
        <v>0</v>
      </c>
      <c r="AH54" s="37">
        <v>0</v>
      </c>
      <c r="AI54" s="89">
        <v>0</v>
      </c>
      <c r="AJ54" s="90">
        <f t="shared" si="5"/>
        <v>77682</v>
      </c>
      <c r="AK54" s="30"/>
      <c r="AL54" s="29">
        <v>17202</v>
      </c>
      <c r="AM54" s="81">
        <f t="shared" si="6"/>
        <v>100139</v>
      </c>
      <c r="AN54" s="28">
        <f t="shared" si="7"/>
        <v>100139</v>
      </c>
      <c r="AO54" s="33">
        <v>83651</v>
      </c>
      <c r="AP54" s="29">
        <v>16488</v>
      </c>
      <c r="AQ54" s="67">
        <v>0</v>
      </c>
      <c r="AR54" s="67">
        <v>0</v>
      </c>
      <c r="AS54" s="29">
        <v>2514</v>
      </c>
      <c r="AT54" s="30">
        <v>0</v>
      </c>
      <c r="AV54"/>
    </row>
    <row r="55" spans="1:48">
      <c r="A55" s="18">
        <v>180</v>
      </c>
      <c r="B55" s="30" t="s">
        <v>62</v>
      </c>
      <c r="C55" s="37">
        <f t="shared" si="4"/>
        <v>146696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89">
        <v>0</v>
      </c>
      <c r="AJ55" s="90">
        <f t="shared" si="5"/>
        <v>0</v>
      </c>
      <c r="AK55" s="30"/>
      <c r="AL55" s="29">
        <v>0</v>
      </c>
      <c r="AM55" s="81">
        <f t="shared" si="6"/>
        <v>146696</v>
      </c>
      <c r="AN55" s="28">
        <f t="shared" si="7"/>
        <v>2678</v>
      </c>
      <c r="AO55" s="33">
        <v>2678</v>
      </c>
      <c r="AP55" s="29">
        <v>0</v>
      </c>
      <c r="AQ55" s="67">
        <v>144018</v>
      </c>
      <c r="AR55" s="67">
        <v>0</v>
      </c>
      <c r="AS55" s="29">
        <v>0</v>
      </c>
      <c r="AT55" s="30">
        <v>0</v>
      </c>
      <c r="AV55"/>
    </row>
    <row r="56" spans="1:48">
      <c r="A56" s="18">
        <v>190</v>
      </c>
      <c r="B56" s="30" t="s">
        <v>107</v>
      </c>
      <c r="C56" s="37">
        <f t="shared" si="4"/>
        <v>70490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89">
        <v>0</v>
      </c>
      <c r="AJ56" s="90">
        <f t="shared" si="5"/>
        <v>0</v>
      </c>
      <c r="AK56" s="30"/>
      <c r="AL56" s="29">
        <v>0</v>
      </c>
      <c r="AM56" s="81">
        <f t="shared" si="6"/>
        <v>70490</v>
      </c>
      <c r="AN56" s="28">
        <f t="shared" si="7"/>
        <v>12311</v>
      </c>
      <c r="AO56" s="33">
        <v>948</v>
      </c>
      <c r="AP56" s="29">
        <v>11363</v>
      </c>
      <c r="AQ56" s="67">
        <v>56692</v>
      </c>
      <c r="AR56" s="67">
        <v>1487</v>
      </c>
      <c r="AS56" s="29">
        <v>0</v>
      </c>
      <c r="AT56" s="30">
        <v>0</v>
      </c>
      <c r="AV56"/>
    </row>
    <row r="57" spans="1:48">
      <c r="A57" s="18">
        <v>200</v>
      </c>
      <c r="B57" s="30" t="s">
        <v>108</v>
      </c>
      <c r="C57" s="37">
        <f t="shared" si="4"/>
        <v>40669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2501</v>
      </c>
      <c r="N57" s="37">
        <v>0</v>
      </c>
      <c r="O57" s="37">
        <v>0</v>
      </c>
      <c r="P57" s="37">
        <v>1826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89">
        <v>0</v>
      </c>
      <c r="AJ57" s="90">
        <f t="shared" si="5"/>
        <v>4327</v>
      </c>
      <c r="AK57" s="30"/>
      <c r="AL57" s="29">
        <v>0</v>
      </c>
      <c r="AM57" s="81">
        <f t="shared" si="6"/>
        <v>36342</v>
      </c>
      <c r="AN57" s="28">
        <f t="shared" si="7"/>
        <v>14472</v>
      </c>
      <c r="AO57" s="33">
        <v>416</v>
      </c>
      <c r="AP57" s="29">
        <v>14056</v>
      </c>
      <c r="AQ57" s="67">
        <v>19006</v>
      </c>
      <c r="AR57" s="67">
        <v>2864</v>
      </c>
      <c r="AS57" s="29">
        <v>0</v>
      </c>
      <c r="AT57" s="30">
        <v>0</v>
      </c>
      <c r="AV57"/>
    </row>
    <row r="58" spans="1:48">
      <c r="A58" s="18">
        <v>210</v>
      </c>
      <c r="B58" s="30" t="s">
        <v>109</v>
      </c>
      <c r="C58" s="37">
        <f t="shared" si="4"/>
        <v>65367</v>
      </c>
      <c r="D58" s="29"/>
      <c r="E58" s="29"/>
      <c r="F58" s="29"/>
      <c r="G58" s="29"/>
      <c r="H58" s="29"/>
      <c r="I58" s="29"/>
      <c r="J58" s="29"/>
      <c r="K58" s="29"/>
      <c r="L58" s="2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12</v>
      </c>
      <c r="V58" s="37">
        <v>0</v>
      </c>
      <c r="W58" s="37">
        <v>0</v>
      </c>
      <c r="X58" s="37">
        <v>0</v>
      </c>
      <c r="Y58" s="37">
        <v>216</v>
      </c>
      <c r="Z58" s="37">
        <v>145</v>
      </c>
      <c r="AA58" s="37">
        <v>1085</v>
      </c>
      <c r="AB58" s="37">
        <v>1021</v>
      </c>
      <c r="AC58" s="37">
        <v>546</v>
      </c>
      <c r="AD58" s="37">
        <v>0</v>
      </c>
      <c r="AE58" s="37">
        <v>0</v>
      </c>
      <c r="AF58" s="37">
        <v>199</v>
      </c>
      <c r="AG58" s="37">
        <v>0</v>
      </c>
      <c r="AH58" s="37">
        <v>0</v>
      </c>
      <c r="AI58" s="89">
        <v>0</v>
      </c>
      <c r="AJ58" s="90">
        <f t="shared" si="5"/>
        <v>3224</v>
      </c>
      <c r="AK58" s="30"/>
      <c r="AL58" s="29">
        <v>0</v>
      </c>
      <c r="AM58" s="81">
        <f t="shared" si="6"/>
        <v>62143</v>
      </c>
      <c r="AN58" s="28">
        <f t="shared" si="7"/>
        <v>53440</v>
      </c>
      <c r="AO58" s="33">
        <v>7055</v>
      </c>
      <c r="AP58" s="29">
        <v>46385</v>
      </c>
      <c r="AQ58" s="67">
        <v>987</v>
      </c>
      <c r="AR58" s="67">
        <v>7716</v>
      </c>
      <c r="AS58" s="29">
        <v>0</v>
      </c>
      <c r="AT58" s="30">
        <v>0</v>
      </c>
      <c r="AV58"/>
    </row>
    <row r="59" spans="1:48">
      <c r="A59" s="18">
        <v>220</v>
      </c>
      <c r="B59" s="30" t="s">
        <v>64</v>
      </c>
      <c r="C59" s="37">
        <f t="shared" si="4"/>
        <v>0</v>
      </c>
      <c r="D59" s="29"/>
      <c r="E59" s="29"/>
      <c r="F59" s="29"/>
      <c r="G59" s="29"/>
      <c r="H59" s="29"/>
      <c r="I59" s="29"/>
      <c r="J59" s="29"/>
      <c r="K59" s="29"/>
      <c r="L59" s="2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89">
        <v>0</v>
      </c>
      <c r="AJ59" s="90">
        <f t="shared" si="5"/>
        <v>0</v>
      </c>
      <c r="AK59" s="30"/>
      <c r="AL59" s="29">
        <v>0</v>
      </c>
      <c r="AM59" s="81">
        <f t="shared" si="6"/>
        <v>0</v>
      </c>
      <c r="AN59" s="28">
        <f t="shared" si="7"/>
        <v>0</v>
      </c>
      <c r="AO59" s="33">
        <v>0</v>
      </c>
      <c r="AP59" s="29">
        <v>0</v>
      </c>
      <c r="AQ59" s="67">
        <v>0</v>
      </c>
      <c r="AR59" s="67">
        <v>0</v>
      </c>
      <c r="AS59" s="29">
        <v>0</v>
      </c>
      <c r="AT59" s="30">
        <v>0</v>
      </c>
      <c r="AV59"/>
    </row>
    <row r="60" spans="1:48">
      <c r="A60" s="18">
        <v>230</v>
      </c>
      <c r="B60" s="30" t="s">
        <v>65</v>
      </c>
      <c r="C60" s="37">
        <f t="shared" si="4"/>
        <v>2183</v>
      </c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89">
        <v>0</v>
      </c>
      <c r="AJ60" s="90">
        <f t="shared" si="5"/>
        <v>0</v>
      </c>
      <c r="AK60" s="30"/>
      <c r="AL60" s="29">
        <v>29658</v>
      </c>
      <c r="AM60" s="81">
        <f t="shared" si="6"/>
        <v>-27475</v>
      </c>
      <c r="AN60" s="28">
        <f t="shared" si="7"/>
        <v>-27475</v>
      </c>
      <c r="AO60" s="33">
        <v>0</v>
      </c>
      <c r="AP60" s="29">
        <v>-27475</v>
      </c>
      <c r="AQ60" s="67">
        <v>0</v>
      </c>
      <c r="AR60" s="67">
        <v>0</v>
      </c>
      <c r="AS60" s="29">
        <v>0</v>
      </c>
      <c r="AT60" s="30">
        <v>0</v>
      </c>
      <c r="AV60"/>
    </row>
    <row r="61" spans="1:48" ht="13.5" thickBot="1">
      <c r="A61" s="75">
        <v>999</v>
      </c>
      <c r="B61" s="30" t="s">
        <v>110</v>
      </c>
      <c r="C61" s="37">
        <f t="shared" si="4"/>
        <v>0</v>
      </c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90">
        <f t="shared" si="5"/>
        <v>0</v>
      </c>
      <c r="AK61" s="30"/>
      <c r="AL61" s="29">
        <v>0</v>
      </c>
      <c r="AM61" s="81">
        <f t="shared" si="6"/>
        <v>0</v>
      </c>
      <c r="AN61" s="28">
        <f t="shared" si="7"/>
        <v>0</v>
      </c>
      <c r="AO61" s="33">
        <v>0</v>
      </c>
      <c r="AP61" s="29">
        <v>0</v>
      </c>
      <c r="AQ61" s="67">
        <v>0</v>
      </c>
      <c r="AR61" s="67">
        <v>0</v>
      </c>
      <c r="AS61" s="29">
        <v>0</v>
      </c>
      <c r="AT61" s="30">
        <v>0</v>
      </c>
      <c r="AV61"/>
    </row>
    <row r="62" spans="1:48" ht="14.25" thickTop="1" thickBot="1">
      <c r="B62" s="32" t="s">
        <v>33</v>
      </c>
      <c r="C62" s="31">
        <f>SUM(C38:C61)</f>
        <v>3688695</v>
      </c>
      <c r="D62" s="31">
        <f t="shared" ref="D62:AO62" si="8">SUM(D38:D61)</f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85">
        <f t="shared" si="8"/>
        <v>0</v>
      </c>
      <c r="L62" s="31">
        <f t="shared" si="8"/>
        <v>99421</v>
      </c>
      <c r="M62" s="31">
        <f t="shared" si="8"/>
        <v>23140</v>
      </c>
      <c r="N62" s="31">
        <f t="shared" si="8"/>
        <v>16844</v>
      </c>
      <c r="O62" s="31">
        <f t="shared" si="8"/>
        <v>6828</v>
      </c>
      <c r="P62" s="31">
        <f t="shared" si="8"/>
        <v>163689</v>
      </c>
      <c r="Q62" s="31">
        <f t="shared" si="8"/>
        <v>123942</v>
      </c>
      <c r="R62" s="31">
        <f t="shared" si="8"/>
        <v>18459</v>
      </c>
      <c r="S62" s="31">
        <f t="shared" si="8"/>
        <v>44624</v>
      </c>
      <c r="T62" s="31">
        <f t="shared" si="8"/>
        <v>31741</v>
      </c>
      <c r="U62" s="31">
        <f t="shared" si="8"/>
        <v>44819</v>
      </c>
      <c r="V62" s="31">
        <f t="shared" si="8"/>
        <v>12412</v>
      </c>
      <c r="W62" s="31">
        <f t="shared" si="8"/>
        <v>126195</v>
      </c>
      <c r="X62" s="31">
        <f t="shared" si="8"/>
        <v>125936</v>
      </c>
      <c r="Y62" s="31">
        <f t="shared" si="8"/>
        <v>55603</v>
      </c>
      <c r="Z62" s="31">
        <f t="shared" si="8"/>
        <v>12597</v>
      </c>
      <c r="AA62" s="31">
        <f t="shared" si="8"/>
        <v>133779</v>
      </c>
      <c r="AB62" s="31">
        <f t="shared" si="8"/>
        <v>55634</v>
      </c>
      <c r="AC62" s="31">
        <f t="shared" si="8"/>
        <v>46628</v>
      </c>
      <c r="AD62" s="31">
        <f t="shared" si="8"/>
        <v>11175</v>
      </c>
      <c r="AE62" s="31">
        <f t="shared" si="8"/>
        <v>20037</v>
      </c>
      <c r="AF62" s="31">
        <f t="shared" si="8"/>
        <v>29226</v>
      </c>
      <c r="AG62" s="31">
        <f t="shared" si="8"/>
        <v>19247</v>
      </c>
      <c r="AH62" s="31">
        <f t="shared" si="8"/>
        <v>0</v>
      </c>
      <c r="AI62" s="31">
        <f t="shared" si="8"/>
        <v>0</v>
      </c>
      <c r="AJ62" s="31">
        <f t="shared" si="8"/>
        <v>1221976</v>
      </c>
      <c r="AK62" s="32">
        <f t="shared" si="8"/>
        <v>0</v>
      </c>
      <c r="AL62" s="85">
        <f t="shared" si="8"/>
        <v>386729</v>
      </c>
      <c r="AM62" s="85">
        <f t="shared" si="8"/>
        <v>1648860</v>
      </c>
      <c r="AN62" s="31">
        <f t="shared" si="8"/>
        <v>1416090</v>
      </c>
      <c r="AO62" s="31">
        <f t="shared" si="8"/>
        <v>221605</v>
      </c>
      <c r="AP62" s="86">
        <f>SUM(AP38:AP61)</f>
        <v>1194485</v>
      </c>
      <c r="AQ62" s="86">
        <f>SUM(AQ38:AQ61)</f>
        <v>220703</v>
      </c>
      <c r="AR62" s="86">
        <f>SUM(AR38:AR61)</f>
        <v>12067</v>
      </c>
      <c r="AS62" s="31">
        <f>SUM(AS38:AS61)</f>
        <v>449142</v>
      </c>
      <c r="AT62" s="104">
        <f>SUM(AT38:AT61)</f>
        <v>-18012</v>
      </c>
      <c r="AV62"/>
    </row>
    <row r="63" spans="1:48" ht="13.5" thickTop="1">
      <c r="B63" s="11" t="s">
        <v>34</v>
      </c>
      <c r="C63" s="91"/>
      <c r="D63" s="84"/>
      <c r="E63" s="84"/>
      <c r="F63" s="84">
        <f>F32</f>
        <v>90039</v>
      </c>
      <c r="G63" s="84">
        <f>G32</f>
        <v>0</v>
      </c>
      <c r="H63" s="84">
        <f>H32</f>
        <v>8069</v>
      </c>
      <c r="I63" s="84">
        <f>I32</f>
        <v>1585</v>
      </c>
      <c r="J63" s="84">
        <f>J32</f>
        <v>106933</v>
      </c>
      <c r="K63" s="84"/>
      <c r="L63" s="91">
        <v>287967</v>
      </c>
      <c r="M63" s="92">
        <v>62435</v>
      </c>
      <c r="N63" s="92">
        <v>68309</v>
      </c>
      <c r="O63" s="92">
        <v>7640</v>
      </c>
      <c r="P63" s="92">
        <v>202262</v>
      </c>
      <c r="Q63" s="92">
        <v>66486</v>
      </c>
      <c r="R63" s="92">
        <v>8887</v>
      </c>
      <c r="S63" s="92">
        <v>21883</v>
      </c>
      <c r="T63" s="92">
        <v>40339</v>
      </c>
      <c r="U63" s="92">
        <v>44300</v>
      </c>
      <c r="V63" s="92">
        <v>3955</v>
      </c>
      <c r="W63" s="92">
        <v>120410</v>
      </c>
      <c r="X63" s="92">
        <v>199046</v>
      </c>
      <c r="Y63" s="92">
        <v>96037</v>
      </c>
      <c r="Z63" s="92">
        <v>11612</v>
      </c>
      <c r="AA63" s="92">
        <v>58856</v>
      </c>
      <c r="AB63" s="92">
        <v>126225</v>
      </c>
      <c r="AC63" s="92">
        <v>100068</v>
      </c>
      <c r="AD63" s="92">
        <v>59304</v>
      </c>
      <c r="AE63" s="92">
        <v>20632</v>
      </c>
      <c r="AF63" s="92">
        <v>35175</v>
      </c>
      <c r="AG63" s="92">
        <v>-19247</v>
      </c>
      <c r="AH63" s="92">
        <v>0</v>
      </c>
      <c r="AI63" s="92">
        <v>0</v>
      </c>
      <c r="AJ63" s="93">
        <f>SUM(L63:AI63)</f>
        <v>1622581</v>
      </c>
      <c r="AK63" s="93">
        <f>SUM(C63:AI63)</f>
        <v>1829207</v>
      </c>
      <c r="AV63"/>
    </row>
    <row r="64" spans="1:48" ht="13.5" thickBot="1">
      <c r="B64" s="11" t="s">
        <v>52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24797</v>
      </c>
      <c r="M64" s="37">
        <v>1376</v>
      </c>
      <c r="N64" s="37">
        <v>1856</v>
      </c>
      <c r="O64" s="37">
        <v>707</v>
      </c>
      <c r="P64" s="37">
        <v>10736</v>
      </c>
      <c r="Q64" s="37">
        <v>9144</v>
      </c>
      <c r="R64" s="37">
        <v>587</v>
      </c>
      <c r="S64" s="37">
        <v>621</v>
      </c>
      <c r="T64" s="37">
        <v>6430</v>
      </c>
      <c r="U64" s="37">
        <v>11695</v>
      </c>
      <c r="V64" s="37">
        <v>0</v>
      </c>
      <c r="W64" s="37">
        <v>3653</v>
      </c>
      <c r="X64" s="37">
        <v>60216</v>
      </c>
      <c r="Y64" s="37">
        <v>14440</v>
      </c>
      <c r="Z64" s="37">
        <v>419</v>
      </c>
      <c r="AA64" s="37">
        <v>5095</v>
      </c>
      <c r="AB64" s="37">
        <v>15800</v>
      </c>
      <c r="AC64" s="37">
        <v>55258</v>
      </c>
      <c r="AD64" s="37">
        <v>34421</v>
      </c>
      <c r="AE64" s="37">
        <v>6265</v>
      </c>
      <c r="AF64" s="37">
        <v>11243</v>
      </c>
      <c r="AG64" s="37">
        <v>0</v>
      </c>
      <c r="AH64" s="37">
        <v>0</v>
      </c>
      <c r="AI64" s="37">
        <v>0</v>
      </c>
      <c r="AJ64" s="30">
        <f t="shared" ref="AJ64:AJ71" si="9">SUM(L64:AI64)</f>
        <v>274759</v>
      </c>
      <c r="AK64" s="30">
        <f t="shared" ref="AK64:AK71" si="10">SUM(C64:AI64)</f>
        <v>274759</v>
      </c>
      <c r="AV64"/>
    </row>
    <row r="65" spans="2:49" ht="13.5" thickTop="1">
      <c r="B65" s="11" t="s">
        <v>53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24797</v>
      </c>
      <c r="M65" s="37">
        <v>1376</v>
      </c>
      <c r="N65" s="37">
        <v>1856</v>
      </c>
      <c r="O65" s="37">
        <v>707</v>
      </c>
      <c r="P65" s="37">
        <v>10736</v>
      </c>
      <c r="Q65" s="37">
        <v>9144</v>
      </c>
      <c r="R65" s="37">
        <v>587</v>
      </c>
      <c r="S65" s="37">
        <v>621</v>
      </c>
      <c r="T65" s="37">
        <v>6430</v>
      </c>
      <c r="U65" s="37">
        <v>11695</v>
      </c>
      <c r="V65" s="37">
        <v>0</v>
      </c>
      <c r="W65" s="37">
        <v>3653</v>
      </c>
      <c r="X65" s="37">
        <v>60216</v>
      </c>
      <c r="Y65" s="37">
        <v>14440</v>
      </c>
      <c r="Z65" s="37">
        <v>419</v>
      </c>
      <c r="AA65" s="37">
        <v>5095</v>
      </c>
      <c r="AB65" s="37">
        <v>15800</v>
      </c>
      <c r="AC65" s="37">
        <v>55258</v>
      </c>
      <c r="AD65" s="37">
        <v>34421</v>
      </c>
      <c r="AE65" s="37">
        <v>6265</v>
      </c>
      <c r="AF65" s="37">
        <v>11243</v>
      </c>
      <c r="AG65" s="37">
        <v>0</v>
      </c>
      <c r="AH65" s="37">
        <v>0</v>
      </c>
      <c r="AI65" s="37">
        <v>0</v>
      </c>
      <c r="AJ65" s="30">
        <f t="shared" si="9"/>
        <v>274759</v>
      </c>
      <c r="AK65" s="30">
        <f t="shared" si="10"/>
        <v>274759</v>
      </c>
      <c r="AM65" s="12" t="s">
        <v>35</v>
      </c>
      <c r="AN65" s="17"/>
      <c r="AO65" s="17"/>
      <c r="AP65" s="17"/>
      <c r="AQ65" s="105">
        <f>AJ63</f>
        <v>1622581</v>
      </c>
      <c r="AS65" s="12" t="s">
        <v>36</v>
      </c>
      <c r="AT65" s="17"/>
      <c r="AU65" s="17"/>
      <c r="AV65" s="105">
        <f>AM62</f>
        <v>1648860</v>
      </c>
    </row>
    <row r="66" spans="2:49">
      <c r="B66" s="11" t="s">
        <v>37</v>
      </c>
      <c r="C66" s="28"/>
      <c r="D66" s="29"/>
      <c r="E66" s="29"/>
      <c r="F66" s="29"/>
      <c r="G66" s="29"/>
      <c r="H66" s="29"/>
      <c r="I66" s="29"/>
      <c r="J66" s="29"/>
      <c r="K66" s="29"/>
      <c r="L66" s="28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0">
        <f t="shared" si="9"/>
        <v>0</v>
      </c>
      <c r="AK66" s="30">
        <f t="shared" si="10"/>
        <v>0</v>
      </c>
      <c r="AM66" s="18" t="s">
        <v>38</v>
      </c>
      <c r="AN66" s="19"/>
      <c r="AO66" s="19"/>
      <c r="AP66" s="19"/>
      <c r="AQ66" s="81">
        <f>J63</f>
        <v>106933</v>
      </c>
      <c r="AS66" s="18" t="s">
        <v>39</v>
      </c>
      <c r="AT66" s="19"/>
      <c r="AU66" s="19"/>
      <c r="AV66" s="81">
        <f>AS62</f>
        <v>449142</v>
      </c>
    </row>
    <row r="67" spans="2:49" s="20" customFormat="1" ht="11.25" customHeight="1">
      <c r="B67" s="11" t="s">
        <v>40</v>
      </c>
      <c r="C67" s="94"/>
      <c r="D67" s="95"/>
      <c r="E67" s="95"/>
      <c r="F67" s="95"/>
      <c r="G67" s="95"/>
      <c r="H67" s="95"/>
      <c r="I67" s="95"/>
      <c r="J67" s="95"/>
      <c r="K67" s="95"/>
      <c r="L67" s="94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30">
        <f t="shared" si="9"/>
        <v>0</v>
      </c>
      <c r="AK67" s="30">
        <f t="shared" si="10"/>
        <v>0</v>
      </c>
      <c r="AL67" s="1"/>
      <c r="AM67" s="18" t="s">
        <v>41</v>
      </c>
      <c r="AN67" s="15"/>
      <c r="AO67" s="15"/>
      <c r="AP67" s="15"/>
      <c r="AQ67" s="82">
        <f>I63</f>
        <v>1585</v>
      </c>
      <c r="AS67" s="18" t="s">
        <v>42</v>
      </c>
      <c r="AT67" s="19"/>
      <c r="AU67" s="19"/>
      <c r="AV67" s="82">
        <f>AT62</f>
        <v>-18012</v>
      </c>
      <c r="AW67"/>
    </row>
    <row r="68" spans="2:49">
      <c r="B68" s="11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8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32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0">
        <f t="shared" si="9"/>
        <v>32</v>
      </c>
      <c r="AK68" s="30">
        <f t="shared" si="10"/>
        <v>32</v>
      </c>
      <c r="AL68" s="1"/>
      <c r="AM68" s="18" t="s">
        <v>44</v>
      </c>
      <c r="AN68" s="19"/>
      <c r="AO68" s="19"/>
      <c r="AP68" s="19"/>
      <c r="AQ68" s="81">
        <f>H63+F63</f>
        <v>98108</v>
      </c>
      <c r="AS68" s="18" t="s">
        <v>45</v>
      </c>
      <c r="AT68" s="19"/>
      <c r="AU68" s="19"/>
      <c r="AV68" s="81">
        <f>AL62</f>
        <v>386729</v>
      </c>
    </row>
    <row r="69" spans="2:49">
      <c r="B69" s="11" t="s">
        <v>46</v>
      </c>
      <c r="C69" s="28"/>
      <c r="D69" s="29"/>
      <c r="E69" s="29"/>
      <c r="F69" s="29"/>
      <c r="G69" s="29"/>
      <c r="H69" s="29"/>
      <c r="I69" s="29"/>
      <c r="J69" s="29"/>
      <c r="K69" s="29"/>
      <c r="L69" s="2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0">
        <f t="shared" si="9"/>
        <v>0</v>
      </c>
      <c r="AK69" s="30">
        <f t="shared" si="10"/>
        <v>0</v>
      </c>
      <c r="AL69" s="1"/>
      <c r="AM69" s="18" t="s">
        <v>47</v>
      </c>
      <c r="AN69" s="19"/>
      <c r="AO69" s="19"/>
      <c r="AP69" s="19"/>
      <c r="AQ69" s="81">
        <f>G63</f>
        <v>0</v>
      </c>
      <c r="AS69" s="18" t="s">
        <v>48</v>
      </c>
      <c r="AT69" s="19"/>
      <c r="AU69" s="19"/>
      <c r="AV69" s="81">
        <f>AL32</f>
        <v>637512</v>
      </c>
    </row>
    <row r="70" spans="2:49" ht="13.5" thickBot="1">
      <c r="B70" s="11" t="s">
        <v>49</v>
      </c>
      <c r="C70" s="97"/>
      <c r="D70" s="98"/>
      <c r="E70" s="98"/>
      <c r="F70" s="98"/>
      <c r="G70" s="98"/>
      <c r="H70" s="98"/>
      <c r="I70" s="98"/>
      <c r="J70" s="98"/>
      <c r="K70" s="98"/>
      <c r="L70" s="97">
        <v>263170</v>
      </c>
      <c r="M70" s="99">
        <v>61059</v>
      </c>
      <c r="N70" s="99">
        <v>66453</v>
      </c>
      <c r="O70" s="99">
        <v>6933</v>
      </c>
      <c r="P70" s="99">
        <v>191526</v>
      </c>
      <c r="Q70" s="99">
        <v>57342</v>
      </c>
      <c r="R70" s="99">
        <v>8300</v>
      </c>
      <c r="S70" s="99">
        <v>21262</v>
      </c>
      <c r="T70" s="99">
        <v>33909</v>
      </c>
      <c r="U70" s="99">
        <v>32605</v>
      </c>
      <c r="V70" s="99">
        <v>3955</v>
      </c>
      <c r="W70" s="99">
        <v>116757</v>
      </c>
      <c r="X70" s="99">
        <v>138830</v>
      </c>
      <c r="Y70" s="99">
        <v>81597</v>
      </c>
      <c r="Z70" s="99">
        <v>11193</v>
      </c>
      <c r="AA70" s="99">
        <v>53761</v>
      </c>
      <c r="AB70" s="99">
        <v>110425</v>
      </c>
      <c r="AC70" s="99">
        <v>44778</v>
      </c>
      <c r="AD70" s="99">
        <v>24883</v>
      </c>
      <c r="AE70" s="99">
        <v>14367</v>
      </c>
      <c r="AF70" s="99">
        <v>23932</v>
      </c>
      <c r="AG70" s="99">
        <v>-19247</v>
      </c>
      <c r="AH70" s="99">
        <v>0</v>
      </c>
      <c r="AI70" s="99">
        <v>0</v>
      </c>
      <c r="AJ70" s="100">
        <f t="shared" si="9"/>
        <v>1347790</v>
      </c>
      <c r="AK70" s="100">
        <f t="shared" si="10"/>
        <v>1347790</v>
      </c>
      <c r="AL70" s="1"/>
      <c r="AM70" s="18"/>
      <c r="AN70" s="19"/>
      <c r="AO70" s="19"/>
      <c r="AP70" s="19"/>
      <c r="AQ70" s="81"/>
      <c r="AS70" s="18"/>
      <c r="AT70" s="19"/>
      <c r="AU70" s="19"/>
      <c r="AV70" s="81"/>
    </row>
    <row r="71" spans="2:49" ht="14.25" thickTop="1" thickBot="1">
      <c r="B71" s="57" t="s">
        <v>50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>
        <v>839980</v>
      </c>
      <c r="M71" s="103">
        <v>153510</v>
      </c>
      <c r="N71" s="103">
        <v>37012</v>
      </c>
      <c r="O71" s="103">
        <v>6752</v>
      </c>
      <c r="P71" s="103">
        <v>265184</v>
      </c>
      <c r="Q71" s="103">
        <v>347350</v>
      </c>
      <c r="R71" s="103">
        <v>12786</v>
      </c>
      <c r="S71" s="103">
        <v>2996</v>
      </c>
      <c r="T71" s="103">
        <v>129046</v>
      </c>
      <c r="U71" s="103">
        <v>380890</v>
      </c>
      <c r="V71" s="103">
        <v>0</v>
      </c>
      <c r="W71" s="103">
        <v>289220</v>
      </c>
      <c r="X71" s="103">
        <v>1710604</v>
      </c>
      <c r="Y71" s="103">
        <v>312806</v>
      </c>
      <c r="Z71" s="103">
        <v>27692</v>
      </c>
      <c r="AA71" s="103">
        <v>290838</v>
      </c>
      <c r="AB71" s="103">
        <v>308944</v>
      </c>
      <c r="AC71" s="103">
        <v>0</v>
      </c>
      <c r="AD71" s="103">
        <v>0</v>
      </c>
      <c r="AE71" s="103">
        <v>7488</v>
      </c>
      <c r="AF71" s="103">
        <v>369882</v>
      </c>
      <c r="AG71" s="103">
        <v>0</v>
      </c>
      <c r="AH71" s="103">
        <v>0</v>
      </c>
      <c r="AI71" s="103">
        <v>0</v>
      </c>
      <c r="AJ71" s="104">
        <f t="shared" si="9"/>
        <v>5492980</v>
      </c>
      <c r="AK71" s="83">
        <f t="shared" si="10"/>
        <v>5492980</v>
      </c>
      <c r="AL71" s="1"/>
      <c r="AM71" s="41" t="s">
        <v>51</v>
      </c>
      <c r="AN71" s="26"/>
      <c r="AO71" s="26"/>
      <c r="AP71" s="26"/>
      <c r="AQ71" s="83">
        <f>AQ65+AQ66+AQ67+AQ68+AQ69</f>
        <v>1829207</v>
      </c>
      <c r="AS71" s="41" t="s">
        <v>51</v>
      </c>
      <c r="AT71" s="26"/>
      <c r="AU71" s="26"/>
      <c r="AV71" s="83">
        <f>AV65+AV66+AV67+AV68-AV69</f>
        <v>1829207</v>
      </c>
    </row>
    <row r="72" spans="2:49" ht="13.5" thickTop="1"/>
  </sheetData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W72"/>
  <sheetViews>
    <sheetView workbookViewId="0">
      <selection sqref="A1:XFD1048576"/>
    </sheetView>
  </sheetViews>
  <sheetFormatPr baseColWidth="10" defaultColWidth="11.42578125" defaultRowHeight="12.75"/>
  <cols>
    <col min="1" max="1" width="9.140625" customWidth="1"/>
    <col min="2" max="2" width="37.7109375" customWidth="1"/>
    <col min="3" max="3" width="10.85546875" customWidth="1"/>
    <col min="4" max="10" width="9.7109375" customWidth="1"/>
    <col min="11" max="11" width="13.7109375" customWidth="1"/>
    <col min="12" max="35" width="12.7109375" customWidth="1"/>
    <col min="36" max="37" width="12.7109375" style="1" customWidth="1"/>
    <col min="38" max="46" width="9.7109375" customWidth="1"/>
    <col min="47" max="47" width="14.7109375" customWidth="1"/>
    <col min="48" max="48" width="9.7109375" style="25" customWidth="1"/>
    <col min="257" max="257" width="9.140625" customWidth="1"/>
    <col min="258" max="258" width="37.7109375" customWidth="1"/>
    <col min="259" max="259" width="10.85546875" customWidth="1"/>
    <col min="260" max="266" width="9.7109375" customWidth="1"/>
    <col min="267" max="267" width="13.7109375" customWidth="1"/>
    <col min="268" max="293" width="12.7109375" customWidth="1"/>
    <col min="294" max="302" width="9.7109375" customWidth="1"/>
    <col min="303" max="303" width="14.7109375" customWidth="1"/>
    <col min="304" max="304" width="9.7109375" customWidth="1"/>
    <col min="513" max="513" width="9.140625" customWidth="1"/>
    <col min="514" max="514" width="37.7109375" customWidth="1"/>
    <col min="515" max="515" width="10.85546875" customWidth="1"/>
    <col min="516" max="522" width="9.7109375" customWidth="1"/>
    <col min="523" max="523" width="13.7109375" customWidth="1"/>
    <col min="524" max="549" width="12.7109375" customWidth="1"/>
    <col min="550" max="558" width="9.7109375" customWidth="1"/>
    <col min="559" max="559" width="14.7109375" customWidth="1"/>
    <col min="560" max="560" width="9.7109375" customWidth="1"/>
    <col min="769" max="769" width="9.140625" customWidth="1"/>
    <col min="770" max="770" width="37.7109375" customWidth="1"/>
    <col min="771" max="771" width="10.85546875" customWidth="1"/>
    <col min="772" max="778" width="9.7109375" customWidth="1"/>
    <col min="779" max="779" width="13.7109375" customWidth="1"/>
    <col min="780" max="805" width="12.7109375" customWidth="1"/>
    <col min="806" max="814" width="9.7109375" customWidth="1"/>
    <col min="815" max="815" width="14.7109375" customWidth="1"/>
    <col min="816" max="816" width="9.7109375" customWidth="1"/>
    <col min="1025" max="1025" width="9.140625" customWidth="1"/>
    <col min="1026" max="1026" width="37.7109375" customWidth="1"/>
    <col min="1027" max="1027" width="10.85546875" customWidth="1"/>
    <col min="1028" max="1034" width="9.7109375" customWidth="1"/>
    <col min="1035" max="1035" width="13.7109375" customWidth="1"/>
    <col min="1036" max="1061" width="12.7109375" customWidth="1"/>
    <col min="1062" max="1070" width="9.7109375" customWidth="1"/>
    <col min="1071" max="1071" width="14.7109375" customWidth="1"/>
    <col min="1072" max="1072" width="9.7109375" customWidth="1"/>
    <col min="1281" max="1281" width="9.140625" customWidth="1"/>
    <col min="1282" max="1282" width="37.7109375" customWidth="1"/>
    <col min="1283" max="1283" width="10.85546875" customWidth="1"/>
    <col min="1284" max="1290" width="9.7109375" customWidth="1"/>
    <col min="1291" max="1291" width="13.7109375" customWidth="1"/>
    <col min="1292" max="1317" width="12.7109375" customWidth="1"/>
    <col min="1318" max="1326" width="9.7109375" customWidth="1"/>
    <col min="1327" max="1327" width="14.7109375" customWidth="1"/>
    <col min="1328" max="1328" width="9.7109375" customWidth="1"/>
    <col min="1537" max="1537" width="9.140625" customWidth="1"/>
    <col min="1538" max="1538" width="37.7109375" customWidth="1"/>
    <col min="1539" max="1539" width="10.85546875" customWidth="1"/>
    <col min="1540" max="1546" width="9.7109375" customWidth="1"/>
    <col min="1547" max="1547" width="13.7109375" customWidth="1"/>
    <col min="1548" max="1573" width="12.7109375" customWidth="1"/>
    <col min="1574" max="1582" width="9.7109375" customWidth="1"/>
    <col min="1583" max="1583" width="14.7109375" customWidth="1"/>
    <col min="1584" max="1584" width="9.7109375" customWidth="1"/>
    <col min="1793" max="1793" width="9.140625" customWidth="1"/>
    <col min="1794" max="1794" width="37.7109375" customWidth="1"/>
    <col min="1795" max="1795" width="10.85546875" customWidth="1"/>
    <col min="1796" max="1802" width="9.7109375" customWidth="1"/>
    <col min="1803" max="1803" width="13.7109375" customWidth="1"/>
    <col min="1804" max="1829" width="12.7109375" customWidth="1"/>
    <col min="1830" max="1838" width="9.7109375" customWidth="1"/>
    <col min="1839" max="1839" width="14.7109375" customWidth="1"/>
    <col min="1840" max="1840" width="9.7109375" customWidth="1"/>
    <col min="2049" max="2049" width="9.140625" customWidth="1"/>
    <col min="2050" max="2050" width="37.7109375" customWidth="1"/>
    <col min="2051" max="2051" width="10.85546875" customWidth="1"/>
    <col min="2052" max="2058" width="9.7109375" customWidth="1"/>
    <col min="2059" max="2059" width="13.7109375" customWidth="1"/>
    <col min="2060" max="2085" width="12.7109375" customWidth="1"/>
    <col min="2086" max="2094" width="9.7109375" customWidth="1"/>
    <col min="2095" max="2095" width="14.7109375" customWidth="1"/>
    <col min="2096" max="2096" width="9.7109375" customWidth="1"/>
    <col min="2305" max="2305" width="9.140625" customWidth="1"/>
    <col min="2306" max="2306" width="37.7109375" customWidth="1"/>
    <col min="2307" max="2307" width="10.85546875" customWidth="1"/>
    <col min="2308" max="2314" width="9.7109375" customWidth="1"/>
    <col min="2315" max="2315" width="13.7109375" customWidth="1"/>
    <col min="2316" max="2341" width="12.7109375" customWidth="1"/>
    <col min="2342" max="2350" width="9.7109375" customWidth="1"/>
    <col min="2351" max="2351" width="14.7109375" customWidth="1"/>
    <col min="2352" max="2352" width="9.7109375" customWidth="1"/>
    <col min="2561" max="2561" width="9.140625" customWidth="1"/>
    <col min="2562" max="2562" width="37.7109375" customWidth="1"/>
    <col min="2563" max="2563" width="10.85546875" customWidth="1"/>
    <col min="2564" max="2570" width="9.7109375" customWidth="1"/>
    <col min="2571" max="2571" width="13.7109375" customWidth="1"/>
    <col min="2572" max="2597" width="12.7109375" customWidth="1"/>
    <col min="2598" max="2606" width="9.7109375" customWidth="1"/>
    <col min="2607" max="2607" width="14.7109375" customWidth="1"/>
    <col min="2608" max="2608" width="9.7109375" customWidth="1"/>
    <col min="2817" max="2817" width="9.140625" customWidth="1"/>
    <col min="2818" max="2818" width="37.7109375" customWidth="1"/>
    <col min="2819" max="2819" width="10.85546875" customWidth="1"/>
    <col min="2820" max="2826" width="9.7109375" customWidth="1"/>
    <col min="2827" max="2827" width="13.7109375" customWidth="1"/>
    <col min="2828" max="2853" width="12.7109375" customWidth="1"/>
    <col min="2854" max="2862" width="9.7109375" customWidth="1"/>
    <col min="2863" max="2863" width="14.7109375" customWidth="1"/>
    <col min="2864" max="2864" width="9.7109375" customWidth="1"/>
    <col min="3073" max="3073" width="9.140625" customWidth="1"/>
    <col min="3074" max="3074" width="37.7109375" customWidth="1"/>
    <col min="3075" max="3075" width="10.85546875" customWidth="1"/>
    <col min="3076" max="3082" width="9.7109375" customWidth="1"/>
    <col min="3083" max="3083" width="13.7109375" customWidth="1"/>
    <col min="3084" max="3109" width="12.7109375" customWidth="1"/>
    <col min="3110" max="3118" width="9.7109375" customWidth="1"/>
    <col min="3119" max="3119" width="14.7109375" customWidth="1"/>
    <col min="3120" max="3120" width="9.7109375" customWidth="1"/>
    <col min="3329" max="3329" width="9.140625" customWidth="1"/>
    <col min="3330" max="3330" width="37.7109375" customWidth="1"/>
    <col min="3331" max="3331" width="10.85546875" customWidth="1"/>
    <col min="3332" max="3338" width="9.7109375" customWidth="1"/>
    <col min="3339" max="3339" width="13.7109375" customWidth="1"/>
    <col min="3340" max="3365" width="12.7109375" customWidth="1"/>
    <col min="3366" max="3374" width="9.7109375" customWidth="1"/>
    <col min="3375" max="3375" width="14.7109375" customWidth="1"/>
    <col min="3376" max="3376" width="9.7109375" customWidth="1"/>
    <col min="3585" max="3585" width="9.140625" customWidth="1"/>
    <col min="3586" max="3586" width="37.7109375" customWidth="1"/>
    <col min="3587" max="3587" width="10.85546875" customWidth="1"/>
    <col min="3588" max="3594" width="9.7109375" customWidth="1"/>
    <col min="3595" max="3595" width="13.7109375" customWidth="1"/>
    <col min="3596" max="3621" width="12.7109375" customWidth="1"/>
    <col min="3622" max="3630" width="9.7109375" customWidth="1"/>
    <col min="3631" max="3631" width="14.7109375" customWidth="1"/>
    <col min="3632" max="3632" width="9.7109375" customWidth="1"/>
    <col min="3841" max="3841" width="9.140625" customWidth="1"/>
    <col min="3842" max="3842" width="37.7109375" customWidth="1"/>
    <col min="3843" max="3843" width="10.85546875" customWidth="1"/>
    <col min="3844" max="3850" width="9.7109375" customWidth="1"/>
    <col min="3851" max="3851" width="13.7109375" customWidth="1"/>
    <col min="3852" max="3877" width="12.7109375" customWidth="1"/>
    <col min="3878" max="3886" width="9.7109375" customWidth="1"/>
    <col min="3887" max="3887" width="14.7109375" customWidth="1"/>
    <col min="3888" max="3888" width="9.7109375" customWidth="1"/>
    <col min="4097" max="4097" width="9.140625" customWidth="1"/>
    <col min="4098" max="4098" width="37.7109375" customWidth="1"/>
    <col min="4099" max="4099" width="10.85546875" customWidth="1"/>
    <col min="4100" max="4106" width="9.7109375" customWidth="1"/>
    <col min="4107" max="4107" width="13.7109375" customWidth="1"/>
    <col min="4108" max="4133" width="12.7109375" customWidth="1"/>
    <col min="4134" max="4142" width="9.7109375" customWidth="1"/>
    <col min="4143" max="4143" width="14.7109375" customWidth="1"/>
    <col min="4144" max="4144" width="9.7109375" customWidth="1"/>
    <col min="4353" max="4353" width="9.140625" customWidth="1"/>
    <col min="4354" max="4354" width="37.7109375" customWidth="1"/>
    <col min="4355" max="4355" width="10.85546875" customWidth="1"/>
    <col min="4356" max="4362" width="9.7109375" customWidth="1"/>
    <col min="4363" max="4363" width="13.7109375" customWidth="1"/>
    <col min="4364" max="4389" width="12.7109375" customWidth="1"/>
    <col min="4390" max="4398" width="9.7109375" customWidth="1"/>
    <col min="4399" max="4399" width="14.7109375" customWidth="1"/>
    <col min="4400" max="4400" width="9.7109375" customWidth="1"/>
    <col min="4609" max="4609" width="9.140625" customWidth="1"/>
    <col min="4610" max="4610" width="37.7109375" customWidth="1"/>
    <col min="4611" max="4611" width="10.85546875" customWidth="1"/>
    <col min="4612" max="4618" width="9.7109375" customWidth="1"/>
    <col min="4619" max="4619" width="13.7109375" customWidth="1"/>
    <col min="4620" max="4645" width="12.7109375" customWidth="1"/>
    <col min="4646" max="4654" width="9.7109375" customWidth="1"/>
    <col min="4655" max="4655" width="14.7109375" customWidth="1"/>
    <col min="4656" max="4656" width="9.7109375" customWidth="1"/>
    <col min="4865" max="4865" width="9.140625" customWidth="1"/>
    <col min="4866" max="4866" width="37.7109375" customWidth="1"/>
    <col min="4867" max="4867" width="10.85546875" customWidth="1"/>
    <col min="4868" max="4874" width="9.7109375" customWidth="1"/>
    <col min="4875" max="4875" width="13.7109375" customWidth="1"/>
    <col min="4876" max="4901" width="12.7109375" customWidth="1"/>
    <col min="4902" max="4910" width="9.7109375" customWidth="1"/>
    <col min="4911" max="4911" width="14.7109375" customWidth="1"/>
    <col min="4912" max="4912" width="9.7109375" customWidth="1"/>
    <col min="5121" max="5121" width="9.140625" customWidth="1"/>
    <col min="5122" max="5122" width="37.7109375" customWidth="1"/>
    <col min="5123" max="5123" width="10.85546875" customWidth="1"/>
    <col min="5124" max="5130" width="9.7109375" customWidth="1"/>
    <col min="5131" max="5131" width="13.7109375" customWidth="1"/>
    <col min="5132" max="5157" width="12.7109375" customWidth="1"/>
    <col min="5158" max="5166" width="9.7109375" customWidth="1"/>
    <col min="5167" max="5167" width="14.7109375" customWidth="1"/>
    <col min="5168" max="5168" width="9.7109375" customWidth="1"/>
    <col min="5377" max="5377" width="9.140625" customWidth="1"/>
    <col min="5378" max="5378" width="37.7109375" customWidth="1"/>
    <col min="5379" max="5379" width="10.85546875" customWidth="1"/>
    <col min="5380" max="5386" width="9.7109375" customWidth="1"/>
    <col min="5387" max="5387" width="13.7109375" customWidth="1"/>
    <col min="5388" max="5413" width="12.7109375" customWidth="1"/>
    <col min="5414" max="5422" width="9.7109375" customWidth="1"/>
    <col min="5423" max="5423" width="14.7109375" customWidth="1"/>
    <col min="5424" max="5424" width="9.7109375" customWidth="1"/>
    <col min="5633" max="5633" width="9.140625" customWidth="1"/>
    <col min="5634" max="5634" width="37.7109375" customWidth="1"/>
    <col min="5635" max="5635" width="10.85546875" customWidth="1"/>
    <col min="5636" max="5642" width="9.7109375" customWidth="1"/>
    <col min="5643" max="5643" width="13.7109375" customWidth="1"/>
    <col min="5644" max="5669" width="12.7109375" customWidth="1"/>
    <col min="5670" max="5678" width="9.7109375" customWidth="1"/>
    <col min="5679" max="5679" width="14.7109375" customWidth="1"/>
    <col min="5680" max="5680" width="9.7109375" customWidth="1"/>
    <col min="5889" max="5889" width="9.140625" customWidth="1"/>
    <col min="5890" max="5890" width="37.7109375" customWidth="1"/>
    <col min="5891" max="5891" width="10.85546875" customWidth="1"/>
    <col min="5892" max="5898" width="9.7109375" customWidth="1"/>
    <col min="5899" max="5899" width="13.7109375" customWidth="1"/>
    <col min="5900" max="5925" width="12.7109375" customWidth="1"/>
    <col min="5926" max="5934" width="9.7109375" customWidth="1"/>
    <col min="5935" max="5935" width="14.7109375" customWidth="1"/>
    <col min="5936" max="5936" width="9.7109375" customWidth="1"/>
    <col min="6145" max="6145" width="9.140625" customWidth="1"/>
    <col min="6146" max="6146" width="37.7109375" customWidth="1"/>
    <col min="6147" max="6147" width="10.85546875" customWidth="1"/>
    <col min="6148" max="6154" width="9.7109375" customWidth="1"/>
    <col min="6155" max="6155" width="13.7109375" customWidth="1"/>
    <col min="6156" max="6181" width="12.7109375" customWidth="1"/>
    <col min="6182" max="6190" width="9.7109375" customWidth="1"/>
    <col min="6191" max="6191" width="14.7109375" customWidth="1"/>
    <col min="6192" max="6192" width="9.7109375" customWidth="1"/>
    <col min="6401" max="6401" width="9.140625" customWidth="1"/>
    <col min="6402" max="6402" width="37.7109375" customWidth="1"/>
    <col min="6403" max="6403" width="10.85546875" customWidth="1"/>
    <col min="6404" max="6410" width="9.7109375" customWidth="1"/>
    <col min="6411" max="6411" width="13.7109375" customWidth="1"/>
    <col min="6412" max="6437" width="12.7109375" customWidth="1"/>
    <col min="6438" max="6446" width="9.7109375" customWidth="1"/>
    <col min="6447" max="6447" width="14.7109375" customWidth="1"/>
    <col min="6448" max="6448" width="9.7109375" customWidth="1"/>
    <col min="6657" max="6657" width="9.140625" customWidth="1"/>
    <col min="6658" max="6658" width="37.7109375" customWidth="1"/>
    <col min="6659" max="6659" width="10.85546875" customWidth="1"/>
    <col min="6660" max="6666" width="9.7109375" customWidth="1"/>
    <col min="6667" max="6667" width="13.7109375" customWidth="1"/>
    <col min="6668" max="6693" width="12.7109375" customWidth="1"/>
    <col min="6694" max="6702" width="9.7109375" customWidth="1"/>
    <col min="6703" max="6703" width="14.7109375" customWidth="1"/>
    <col min="6704" max="6704" width="9.7109375" customWidth="1"/>
    <col min="6913" max="6913" width="9.140625" customWidth="1"/>
    <col min="6914" max="6914" width="37.7109375" customWidth="1"/>
    <col min="6915" max="6915" width="10.85546875" customWidth="1"/>
    <col min="6916" max="6922" width="9.7109375" customWidth="1"/>
    <col min="6923" max="6923" width="13.7109375" customWidth="1"/>
    <col min="6924" max="6949" width="12.7109375" customWidth="1"/>
    <col min="6950" max="6958" width="9.7109375" customWidth="1"/>
    <col min="6959" max="6959" width="14.7109375" customWidth="1"/>
    <col min="6960" max="6960" width="9.7109375" customWidth="1"/>
    <col min="7169" max="7169" width="9.140625" customWidth="1"/>
    <col min="7170" max="7170" width="37.7109375" customWidth="1"/>
    <col min="7171" max="7171" width="10.85546875" customWidth="1"/>
    <col min="7172" max="7178" width="9.7109375" customWidth="1"/>
    <col min="7179" max="7179" width="13.7109375" customWidth="1"/>
    <col min="7180" max="7205" width="12.7109375" customWidth="1"/>
    <col min="7206" max="7214" width="9.7109375" customWidth="1"/>
    <col min="7215" max="7215" width="14.7109375" customWidth="1"/>
    <col min="7216" max="7216" width="9.7109375" customWidth="1"/>
    <col min="7425" max="7425" width="9.140625" customWidth="1"/>
    <col min="7426" max="7426" width="37.7109375" customWidth="1"/>
    <col min="7427" max="7427" width="10.85546875" customWidth="1"/>
    <col min="7428" max="7434" width="9.7109375" customWidth="1"/>
    <col min="7435" max="7435" width="13.7109375" customWidth="1"/>
    <col min="7436" max="7461" width="12.7109375" customWidth="1"/>
    <col min="7462" max="7470" width="9.7109375" customWidth="1"/>
    <col min="7471" max="7471" width="14.7109375" customWidth="1"/>
    <col min="7472" max="7472" width="9.7109375" customWidth="1"/>
    <col min="7681" max="7681" width="9.140625" customWidth="1"/>
    <col min="7682" max="7682" width="37.7109375" customWidth="1"/>
    <col min="7683" max="7683" width="10.85546875" customWidth="1"/>
    <col min="7684" max="7690" width="9.7109375" customWidth="1"/>
    <col min="7691" max="7691" width="13.7109375" customWidth="1"/>
    <col min="7692" max="7717" width="12.7109375" customWidth="1"/>
    <col min="7718" max="7726" width="9.7109375" customWidth="1"/>
    <col min="7727" max="7727" width="14.7109375" customWidth="1"/>
    <col min="7728" max="7728" width="9.7109375" customWidth="1"/>
    <col min="7937" max="7937" width="9.140625" customWidth="1"/>
    <col min="7938" max="7938" width="37.7109375" customWidth="1"/>
    <col min="7939" max="7939" width="10.85546875" customWidth="1"/>
    <col min="7940" max="7946" width="9.7109375" customWidth="1"/>
    <col min="7947" max="7947" width="13.7109375" customWidth="1"/>
    <col min="7948" max="7973" width="12.7109375" customWidth="1"/>
    <col min="7974" max="7982" width="9.7109375" customWidth="1"/>
    <col min="7983" max="7983" width="14.7109375" customWidth="1"/>
    <col min="7984" max="7984" width="9.7109375" customWidth="1"/>
    <col min="8193" max="8193" width="9.140625" customWidth="1"/>
    <col min="8194" max="8194" width="37.7109375" customWidth="1"/>
    <col min="8195" max="8195" width="10.85546875" customWidth="1"/>
    <col min="8196" max="8202" width="9.7109375" customWidth="1"/>
    <col min="8203" max="8203" width="13.7109375" customWidth="1"/>
    <col min="8204" max="8229" width="12.7109375" customWidth="1"/>
    <col min="8230" max="8238" width="9.7109375" customWidth="1"/>
    <col min="8239" max="8239" width="14.7109375" customWidth="1"/>
    <col min="8240" max="8240" width="9.7109375" customWidth="1"/>
    <col min="8449" max="8449" width="9.140625" customWidth="1"/>
    <col min="8450" max="8450" width="37.7109375" customWidth="1"/>
    <col min="8451" max="8451" width="10.85546875" customWidth="1"/>
    <col min="8452" max="8458" width="9.7109375" customWidth="1"/>
    <col min="8459" max="8459" width="13.7109375" customWidth="1"/>
    <col min="8460" max="8485" width="12.7109375" customWidth="1"/>
    <col min="8486" max="8494" width="9.7109375" customWidth="1"/>
    <col min="8495" max="8495" width="14.7109375" customWidth="1"/>
    <col min="8496" max="8496" width="9.7109375" customWidth="1"/>
    <col min="8705" max="8705" width="9.140625" customWidth="1"/>
    <col min="8706" max="8706" width="37.7109375" customWidth="1"/>
    <col min="8707" max="8707" width="10.85546875" customWidth="1"/>
    <col min="8708" max="8714" width="9.7109375" customWidth="1"/>
    <col min="8715" max="8715" width="13.7109375" customWidth="1"/>
    <col min="8716" max="8741" width="12.7109375" customWidth="1"/>
    <col min="8742" max="8750" width="9.7109375" customWidth="1"/>
    <col min="8751" max="8751" width="14.7109375" customWidth="1"/>
    <col min="8752" max="8752" width="9.7109375" customWidth="1"/>
    <col min="8961" max="8961" width="9.140625" customWidth="1"/>
    <col min="8962" max="8962" width="37.7109375" customWidth="1"/>
    <col min="8963" max="8963" width="10.85546875" customWidth="1"/>
    <col min="8964" max="8970" width="9.7109375" customWidth="1"/>
    <col min="8971" max="8971" width="13.7109375" customWidth="1"/>
    <col min="8972" max="8997" width="12.7109375" customWidth="1"/>
    <col min="8998" max="9006" width="9.7109375" customWidth="1"/>
    <col min="9007" max="9007" width="14.7109375" customWidth="1"/>
    <col min="9008" max="9008" width="9.7109375" customWidth="1"/>
    <col min="9217" max="9217" width="9.140625" customWidth="1"/>
    <col min="9218" max="9218" width="37.7109375" customWidth="1"/>
    <col min="9219" max="9219" width="10.85546875" customWidth="1"/>
    <col min="9220" max="9226" width="9.7109375" customWidth="1"/>
    <col min="9227" max="9227" width="13.7109375" customWidth="1"/>
    <col min="9228" max="9253" width="12.7109375" customWidth="1"/>
    <col min="9254" max="9262" width="9.7109375" customWidth="1"/>
    <col min="9263" max="9263" width="14.7109375" customWidth="1"/>
    <col min="9264" max="9264" width="9.7109375" customWidth="1"/>
    <col min="9473" max="9473" width="9.140625" customWidth="1"/>
    <col min="9474" max="9474" width="37.7109375" customWidth="1"/>
    <col min="9475" max="9475" width="10.85546875" customWidth="1"/>
    <col min="9476" max="9482" width="9.7109375" customWidth="1"/>
    <col min="9483" max="9483" width="13.7109375" customWidth="1"/>
    <col min="9484" max="9509" width="12.7109375" customWidth="1"/>
    <col min="9510" max="9518" width="9.7109375" customWidth="1"/>
    <col min="9519" max="9519" width="14.7109375" customWidth="1"/>
    <col min="9520" max="9520" width="9.7109375" customWidth="1"/>
    <col min="9729" max="9729" width="9.140625" customWidth="1"/>
    <col min="9730" max="9730" width="37.7109375" customWidth="1"/>
    <col min="9731" max="9731" width="10.85546875" customWidth="1"/>
    <col min="9732" max="9738" width="9.7109375" customWidth="1"/>
    <col min="9739" max="9739" width="13.7109375" customWidth="1"/>
    <col min="9740" max="9765" width="12.7109375" customWidth="1"/>
    <col min="9766" max="9774" width="9.7109375" customWidth="1"/>
    <col min="9775" max="9775" width="14.7109375" customWidth="1"/>
    <col min="9776" max="9776" width="9.7109375" customWidth="1"/>
    <col min="9985" max="9985" width="9.140625" customWidth="1"/>
    <col min="9986" max="9986" width="37.7109375" customWidth="1"/>
    <col min="9987" max="9987" width="10.85546875" customWidth="1"/>
    <col min="9988" max="9994" width="9.7109375" customWidth="1"/>
    <col min="9995" max="9995" width="13.7109375" customWidth="1"/>
    <col min="9996" max="10021" width="12.7109375" customWidth="1"/>
    <col min="10022" max="10030" width="9.7109375" customWidth="1"/>
    <col min="10031" max="10031" width="14.7109375" customWidth="1"/>
    <col min="10032" max="10032" width="9.7109375" customWidth="1"/>
    <col min="10241" max="10241" width="9.140625" customWidth="1"/>
    <col min="10242" max="10242" width="37.7109375" customWidth="1"/>
    <col min="10243" max="10243" width="10.85546875" customWidth="1"/>
    <col min="10244" max="10250" width="9.7109375" customWidth="1"/>
    <col min="10251" max="10251" width="13.7109375" customWidth="1"/>
    <col min="10252" max="10277" width="12.7109375" customWidth="1"/>
    <col min="10278" max="10286" width="9.7109375" customWidth="1"/>
    <col min="10287" max="10287" width="14.7109375" customWidth="1"/>
    <col min="10288" max="10288" width="9.7109375" customWidth="1"/>
    <col min="10497" max="10497" width="9.140625" customWidth="1"/>
    <col min="10498" max="10498" width="37.7109375" customWidth="1"/>
    <col min="10499" max="10499" width="10.85546875" customWidth="1"/>
    <col min="10500" max="10506" width="9.7109375" customWidth="1"/>
    <col min="10507" max="10507" width="13.7109375" customWidth="1"/>
    <col min="10508" max="10533" width="12.7109375" customWidth="1"/>
    <col min="10534" max="10542" width="9.7109375" customWidth="1"/>
    <col min="10543" max="10543" width="14.7109375" customWidth="1"/>
    <col min="10544" max="10544" width="9.7109375" customWidth="1"/>
    <col min="10753" max="10753" width="9.140625" customWidth="1"/>
    <col min="10754" max="10754" width="37.7109375" customWidth="1"/>
    <col min="10755" max="10755" width="10.85546875" customWidth="1"/>
    <col min="10756" max="10762" width="9.7109375" customWidth="1"/>
    <col min="10763" max="10763" width="13.7109375" customWidth="1"/>
    <col min="10764" max="10789" width="12.7109375" customWidth="1"/>
    <col min="10790" max="10798" width="9.7109375" customWidth="1"/>
    <col min="10799" max="10799" width="14.7109375" customWidth="1"/>
    <col min="10800" max="10800" width="9.7109375" customWidth="1"/>
    <col min="11009" max="11009" width="9.140625" customWidth="1"/>
    <col min="11010" max="11010" width="37.7109375" customWidth="1"/>
    <col min="11011" max="11011" width="10.85546875" customWidth="1"/>
    <col min="11012" max="11018" width="9.7109375" customWidth="1"/>
    <col min="11019" max="11019" width="13.7109375" customWidth="1"/>
    <col min="11020" max="11045" width="12.7109375" customWidth="1"/>
    <col min="11046" max="11054" width="9.7109375" customWidth="1"/>
    <col min="11055" max="11055" width="14.7109375" customWidth="1"/>
    <col min="11056" max="11056" width="9.7109375" customWidth="1"/>
    <col min="11265" max="11265" width="9.140625" customWidth="1"/>
    <col min="11266" max="11266" width="37.7109375" customWidth="1"/>
    <col min="11267" max="11267" width="10.85546875" customWidth="1"/>
    <col min="11268" max="11274" width="9.7109375" customWidth="1"/>
    <col min="11275" max="11275" width="13.7109375" customWidth="1"/>
    <col min="11276" max="11301" width="12.7109375" customWidth="1"/>
    <col min="11302" max="11310" width="9.7109375" customWidth="1"/>
    <col min="11311" max="11311" width="14.7109375" customWidth="1"/>
    <col min="11312" max="11312" width="9.7109375" customWidth="1"/>
    <col min="11521" max="11521" width="9.140625" customWidth="1"/>
    <col min="11522" max="11522" width="37.7109375" customWidth="1"/>
    <col min="11523" max="11523" width="10.85546875" customWidth="1"/>
    <col min="11524" max="11530" width="9.7109375" customWidth="1"/>
    <col min="11531" max="11531" width="13.7109375" customWidth="1"/>
    <col min="11532" max="11557" width="12.7109375" customWidth="1"/>
    <col min="11558" max="11566" width="9.7109375" customWidth="1"/>
    <col min="11567" max="11567" width="14.7109375" customWidth="1"/>
    <col min="11568" max="11568" width="9.7109375" customWidth="1"/>
    <col min="11777" max="11777" width="9.140625" customWidth="1"/>
    <col min="11778" max="11778" width="37.7109375" customWidth="1"/>
    <col min="11779" max="11779" width="10.85546875" customWidth="1"/>
    <col min="11780" max="11786" width="9.7109375" customWidth="1"/>
    <col min="11787" max="11787" width="13.7109375" customWidth="1"/>
    <col min="11788" max="11813" width="12.7109375" customWidth="1"/>
    <col min="11814" max="11822" width="9.7109375" customWidth="1"/>
    <col min="11823" max="11823" width="14.7109375" customWidth="1"/>
    <col min="11824" max="11824" width="9.7109375" customWidth="1"/>
    <col min="12033" max="12033" width="9.140625" customWidth="1"/>
    <col min="12034" max="12034" width="37.7109375" customWidth="1"/>
    <col min="12035" max="12035" width="10.85546875" customWidth="1"/>
    <col min="12036" max="12042" width="9.7109375" customWidth="1"/>
    <col min="12043" max="12043" width="13.7109375" customWidth="1"/>
    <col min="12044" max="12069" width="12.7109375" customWidth="1"/>
    <col min="12070" max="12078" width="9.7109375" customWidth="1"/>
    <col min="12079" max="12079" width="14.7109375" customWidth="1"/>
    <col min="12080" max="12080" width="9.7109375" customWidth="1"/>
    <col min="12289" max="12289" width="9.140625" customWidth="1"/>
    <col min="12290" max="12290" width="37.7109375" customWidth="1"/>
    <col min="12291" max="12291" width="10.85546875" customWidth="1"/>
    <col min="12292" max="12298" width="9.7109375" customWidth="1"/>
    <col min="12299" max="12299" width="13.7109375" customWidth="1"/>
    <col min="12300" max="12325" width="12.7109375" customWidth="1"/>
    <col min="12326" max="12334" width="9.7109375" customWidth="1"/>
    <col min="12335" max="12335" width="14.7109375" customWidth="1"/>
    <col min="12336" max="12336" width="9.7109375" customWidth="1"/>
    <col min="12545" max="12545" width="9.140625" customWidth="1"/>
    <col min="12546" max="12546" width="37.7109375" customWidth="1"/>
    <col min="12547" max="12547" width="10.85546875" customWidth="1"/>
    <col min="12548" max="12554" width="9.7109375" customWidth="1"/>
    <col min="12555" max="12555" width="13.7109375" customWidth="1"/>
    <col min="12556" max="12581" width="12.7109375" customWidth="1"/>
    <col min="12582" max="12590" width="9.7109375" customWidth="1"/>
    <col min="12591" max="12591" width="14.7109375" customWidth="1"/>
    <col min="12592" max="12592" width="9.7109375" customWidth="1"/>
    <col min="12801" max="12801" width="9.140625" customWidth="1"/>
    <col min="12802" max="12802" width="37.7109375" customWidth="1"/>
    <col min="12803" max="12803" width="10.85546875" customWidth="1"/>
    <col min="12804" max="12810" width="9.7109375" customWidth="1"/>
    <col min="12811" max="12811" width="13.7109375" customWidth="1"/>
    <col min="12812" max="12837" width="12.7109375" customWidth="1"/>
    <col min="12838" max="12846" width="9.7109375" customWidth="1"/>
    <col min="12847" max="12847" width="14.7109375" customWidth="1"/>
    <col min="12848" max="12848" width="9.7109375" customWidth="1"/>
    <col min="13057" max="13057" width="9.140625" customWidth="1"/>
    <col min="13058" max="13058" width="37.7109375" customWidth="1"/>
    <col min="13059" max="13059" width="10.85546875" customWidth="1"/>
    <col min="13060" max="13066" width="9.7109375" customWidth="1"/>
    <col min="13067" max="13067" width="13.7109375" customWidth="1"/>
    <col min="13068" max="13093" width="12.7109375" customWidth="1"/>
    <col min="13094" max="13102" width="9.7109375" customWidth="1"/>
    <col min="13103" max="13103" width="14.7109375" customWidth="1"/>
    <col min="13104" max="13104" width="9.7109375" customWidth="1"/>
    <col min="13313" max="13313" width="9.140625" customWidth="1"/>
    <col min="13314" max="13314" width="37.7109375" customWidth="1"/>
    <col min="13315" max="13315" width="10.85546875" customWidth="1"/>
    <col min="13316" max="13322" width="9.7109375" customWidth="1"/>
    <col min="13323" max="13323" width="13.7109375" customWidth="1"/>
    <col min="13324" max="13349" width="12.7109375" customWidth="1"/>
    <col min="13350" max="13358" width="9.7109375" customWidth="1"/>
    <col min="13359" max="13359" width="14.7109375" customWidth="1"/>
    <col min="13360" max="13360" width="9.7109375" customWidth="1"/>
    <col min="13569" max="13569" width="9.140625" customWidth="1"/>
    <col min="13570" max="13570" width="37.7109375" customWidth="1"/>
    <col min="13571" max="13571" width="10.85546875" customWidth="1"/>
    <col min="13572" max="13578" width="9.7109375" customWidth="1"/>
    <col min="13579" max="13579" width="13.7109375" customWidth="1"/>
    <col min="13580" max="13605" width="12.7109375" customWidth="1"/>
    <col min="13606" max="13614" width="9.7109375" customWidth="1"/>
    <col min="13615" max="13615" width="14.7109375" customWidth="1"/>
    <col min="13616" max="13616" width="9.7109375" customWidth="1"/>
    <col min="13825" max="13825" width="9.140625" customWidth="1"/>
    <col min="13826" max="13826" width="37.7109375" customWidth="1"/>
    <col min="13827" max="13827" width="10.85546875" customWidth="1"/>
    <col min="13828" max="13834" width="9.7109375" customWidth="1"/>
    <col min="13835" max="13835" width="13.7109375" customWidth="1"/>
    <col min="13836" max="13861" width="12.7109375" customWidth="1"/>
    <col min="13862" max="13870" width="9.7109375" customWidth="1"/>
    <col min="13871" max="13871" width="14.7109375" customWidth="1"/>
    <col min="13872" max="13872" width="9.7109375" customWidth="1"/>
    <col min="14081" max="14081" width="9.140625" customWidth="1"/>
    <col min="14082" max="14082" width="37.7109375" customWidth="1"/>
    <col min="14083" max="14083" width="10.85546875" customWidth="1"/>
    <col min="14084" max="14090" width="9.7109375" customWidth="1"/>
    <col min="14091" max="14091" width="13.7109375" customWidth="1"/>
    <col min="14092" max="14117" width="12.7109375" customWidth="1"/>
    <col min="14118" max="14126" width="9.7109375" customWidth="1"/>
    <col min="14127" max="14127" width="14.7109375" customWidth="1"/>
    <col min="14128" max="14128" width="9.7109375" customWidth="1"/>
    <col min="14337" max="14337" width="9.140625" customWidth="1"/>
    <col min="14338" max="14338" width="37.7109375" customWidth="1"/>
    <col min="14339" max="14339" width="10.85546875" customWidth="1"/>
    <col min="14340" max="14346" width="9.7109375" customWidth="1"/>
    <col min="14347" max="14347" width="13.7109375" customWidth="1"/>
    <col min="14348" max="14373" width="12.7109375" customWidth="1"/>
    <col min="14374" max="14382" width="9.7109375" customWidth="1"/>
    <col min="14383" max="14383" width="14.7109375" customWidth="1"/>
    <col min="14384" max="14384" width="9.7109375" customWidth="1"/>
    <col min="14593" max="14593" width="9.140625" customWidth="1"/>
    <col min="14594" max="14594" width="37.7109375" customWidth="1"/>
    <col min="14595" max="14595" width="10.85546875" customWidth="1"/>
    <col min="14596" max="14602" width="9.7109375" customWidth="1"/>
    <col min="14603" max="14603" width="13.7109375" customWidth="1"/>
    <col min="14604" max="14629" width="12.7109375" customWidth="1"/>
    <col min="14630" max="14638" width="9.7109375" customWidth="1"/>
    <col min="14639" max="14639" width="14.7109375" customWidth="1"/>
    <col min="14640" max="14640" width="9.7109375" customWidth="1"/>
    <col min="14849" max="14849" width="9.140625" customWidth="1"/>
    <col min="14850" max="14850" width="37.7109375" customWidth="1"/>
    <col min="14851" max="14851" width="10.85546875" customWidth="1"/>
    <col min="14852" max="14858" width="9.7109375" customWidth="1"/>
    <col min="14859" max="14859" width="13.7109375" customWidth="1"/>
    <col min="14860" max="14885" width="12.7109375" customWidth="1"/>
    <col min="14886" max="14894" width="9.7109375" customWidth="1"/>
    <col min="14895" max="14895" width="14.7109375" customWidth="1"/>
    <col min="14896" max="14896" width="9.7109375" customWidth="1"/>
    <col min="15105" max="15105" width="9.140625" customWidth="1"/>
    <col min="15106" max="15106" width="37.7109375" customWidth="1"/>
    <col min="15107" max="15107" width="10.85546875" customWidth="1"/>
    <col min="15108" max="15114" width="9.7109375" customWidth="1"/>
    <col min="15115" max="15115" width="13.7109375" customWidth="1"/>
    <col min="15116" max="15141" width="12.7109375" customWidth="1"/>
    <col min="15142" max="15150" width="9.7109375" customWidth="1"/>
    <col min="15151" max="15151" width="14.7109375" customWidth="1"/>
    <col min="15152" max="15152" width="9.7109375" customWidth="1"/>
    <col min="15361" max="15361" width="9.140625" customWidth="1"/>
    <col min="15362" max="15362" width="37.7109375" customWidth="1"/>
    <col min="15363" max="15363" width="10.85546875" customWidth="1"/>
    <col min="15364" max="15370" width="9.7109375" customWidth="1"/>
    <col min="15371" max="15371" width="13.7109375" customWidth="1"/>
    <col min="15372" max="15397" width="12.7109375" customWidth="1"/>
    <col min="15398" max="15406" width="9.7109375" customWidth="1"/>
    <col min="15407" max="15407" width="14.7109375" customWidth="1"/>
    <col min="15408" max="15408" width="9.7109375" customWidth="1"/>
    <col min="15617" max="15617" width="9.140625" customWidth="1"/>
    <col min="15618" max="15618" width="37.7109375" customWidth="1"/>
    <col min="15619" max="15619" width="10.85546875" customWidth="1"/>
    <col min="15620" max="15626" width="9.7109375" customWidth="1"/>
    <col min="15627" max="15627" width="13.7109375" customWidth="1"/>
    <col min="15628" max="15653" width="12.7109375" customWidth="1"/>
    <col min="15654" max="15662" width="9.7109375" customWidth="1"/>
    <col min="15663" max="15663" width="14.7109375" customWidth="1"/>
    <col min="15664" max="15664" width="9.7109375" customWidth="1"/>
    <col min="15873" max="15873" width="9.140625" customWidth="1"/>
    <col min="15874" max="15874" width="37.7109375" customWidth="1"/>
    <col min="15875" max="15875" width="10.85546875" customWidth="1"/>
    <col min="15876" max="15882" width="9.7109375" customWidth="1"/>
    <col min="15883" max="15883" width="13.7109375" customWidth="1"/>
    <col min="15884" max="15909" width="12.7109375" customWidth="1"/>
    <col min="15910" max="15918" width="9.7109375" customWidth="1"/>
    <col min="15919" max="15919" width="14.7109375" customWidth="1"/>
    <col min="15920" max="15920" width="9.7109375" customWidth="1"/>
    <col min="16129" max="16129" width="9.140625" customWidth="1"/>
    <col min="16130" max="16130" width="37.7109375" customWidth="1"/>
    <col min="16131" max="16131" width="10.85546875" customWidth="1"/>
    <col min="16132" max="16138" width="9.7109375" customWidth="1"/>
    <col min="16139" max="16139" width="13.7109375" customWidth="1"/>
    <col min="16140" max="16165" width="12.7109375" customWidth="1"/>
    <col min="16166" max="16174" width="9.7109375" customWidth="1"/>
    <col min="16175" max="16175" width="14.7109375" customWidth="1"/>
    <col min="16176" max="16176" width="9.7109375" customWidth="1"/>
  </cols>
  <sheetData>
    <row r="1" spans="1:48" ht="15.75">
      <c r="G1" s="4" t="s">
        <v>0</v>
      </c>
      <c r="H1" s="4"/>
      <c r="N1" t="s">
        <v>81</v>
      </c>
      <c r="AJ1"/>
      <c r="AK1"/>
    </row>
    <row r="2" spans="1:48">
      <c r="N2" t="s">
        <v>79</v>
      </c>
    </row>
    <row r="3" spans="1:48" ht="13.5" thickBot="1">
      <c r="C3" s="2" t="s">
        <v>1</v>
      </c>
      <c r="AK3" s="3"/>
      <c r="AQ3" s="2"/>
    </row>
    <row r="4" spans="1:48" ht="14.25" thickTop="1" thickBot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42"/>
      <c r="AK4"/>
      <c r="AU4" s="25"/>
      <c r="AV4"/>
    </row>
    <row r="5" spans="1:48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66</v>
      </c>
      <c r="M5" s="34" t="s">
        <v>67</v>
      </c>
      <c r="N5" s="34" t="s">
        <v>68</v>
      </c>
      <c r="O5" s="34" t="s">
        <v>69</v>
      </c>
      <c r="P5" s="34" t="s">
        <v>70</v>
      </c>
      <c r="Q5" s="34" t="s">
        <v>71</v>
      </c>
      <c r="R5" s="34" t="s">
        <v>88</v>
      </c>
      <c r="S5" s="34" t="s">
        <v>89</v>
      </c>
      <c r="T5" s="34" t="s">
        <v>90</v>
      </c>
      <c r="U5" s="34" t="s">
        <v>91</v>
      </c>
      <c r="V5" s="34" t="s">
        <v>58</v>
      </c>
      <c r="W5" s="34" t="s">
        <v>59</v>
      </c>
      <c r="X5" s="34" t="s">
        <v>60</v>
      </c>
      <c r="Y5" s="34" t="s">
        <v>72</v>
      </c>
      <c r="Z5" s="34" t="s">
        <v>73</v>
      </c>
      <c r="AA5" s="34" t="s">
        <v>74</v>
      </c>
      <c r="AB5" s="34" t="s">
        <v>92</v>
      </c>
      <c r="AC5" s="34" t="s">
        <v>75</v>
      </c>
      <c r="AD5" s="34" t="s">
        <v>93</v>
      </c>
      <c r="AE5" s="34" t="s">
        <v>94</v>
      </c>
      <c r="AF5" s="34" t="s">
        <v>63</v>
      </c>
      <c r="AG5" s="34" t="s">
        <v>76</v>
      </c>
      <c r="AH5" s="34" t="s">
        <v>65</v>
      </c>
      <c r="AI5" s="6" t="s">
        <v>77</v>
      </c>
      <c r="AJ5" s="40" t="s">
        <v>13</v>
      </c>
      <c r="AK5" s="52" t="s">
        <v>14</v>
      </c>
      <c r="AL5" s="54" t="s">
        <v>15</v>
      </c>
      <c r="AV5"/>
    </row>
    <row r="6" spans="1:48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0"/>
      <c r="AK6" s="53"/>
      <c r="AL6" s="55"/>
      <c r="AV6"/>
    </row>
    <row r="7" spans="1:48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10</v>
      </c>
      <c r="M7" s="36">
        <v>20</v>
      </c>
      <c r="N7" s="36">
        <v>30</v>
      </c>
      <c r="O7" s="36">
        <v>40</v>
      </c>
      <c r="P7" s="36">
        <v>50</v>
      </c>
      <c r="Q7" s="36">
        <v>60</v>
      </c>
      <c r="R7" s="36">
        <v>70</v>
      </c>
      <c r="S7" s="36">
        <v>80</v>
      </c>
      <c r="T7" s="36">
        <v>90</v>
      </c>
      <c r="U7" s="36">
        <v>100</v>
      </c>
      <c r="V7" s="36">
        <v>110</v>
      </c>
      <c r="W7" s="36">
        <v>120</v>
      </c>
      <c r="X7" s="36">
        <v>130</v>
      </c>
      <c r="Y7" s="36">
        <v>140</v>
      </c>
      <c r="Z7" s="36">
        <v>150</v>
      </c>
      <c r="AA7" s="36">
        <v>160</v>
      </c>
      <c r="AB7" s="36">
        <v>170</v>
      </c>
      <c r="AC7" s="36">
        <v>180</v>
      </c>
      <c r="AD7" s="36">
        <v>190</v>
      </c>
      <c r="AE7" s="36">
        <v>200</v>
      </c>
      <c r="AF7" s="36">
        <v>210</v>
      </c>
      <c r="AG7" s="36">
        <v>220</v>
      </c>
      <c r="AH7" s="36">
        <v>230</v>
      </c>
      <c r="AI7" s="36">
        <v>999</v>
      </c>
      <c r="AJ7" s="51"/>
      <c r="AK7" s="53"/>
      <c r="AL7" s="55"/>
      <c r="AV7"/>
    </row>
    <row r="8" spans="1:48" ht="13.5" thickTop="1">
      <c r="A8" s="72">
        <v>10</v>
      </c>
      <c r="B8" s="29" t="s">
        <v>54</v>
      </c>
      <c r="C8" s="37">
        <f>D8+E8+F8+G8+H8+I8+J8+K8</f>
        <v>505400</v>
      </c>
      <c r="D8" s="29">
        <v>64748</v>
      </c>
      <c r="E8" s="29">
        <v>0</v>
      </c>
      <c r="F8" s="29">
        <v>283</v>
      </c>
      <c r="G8" s="29">
        <v>0</v>
      </c>
      <c r="H8" s="29">
        <v>0</v>
      </c>
      <c r="I8" s="29">
        <v>96</v>
      </c>
      <c r="J8" s="29">
        <v>847</v>
      </c>
      <c r="K8" s="29">
        <f>AJ8+AK8+AL8</f>
        <v>439426</v>
      </c>
      <c r="L8" s="28">
        <v>423117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0">
        <f>SUM(L8:AI8)</f>
        <v>423117</v>
      </c>
      <c r="AK8" s="45"/>
      <c r="AL8" s="46">
        <v>16309</v>
      </c>
      <c r="AV8"/>
    </row>
    <row r="9" spans="1:48">
      <c r="A9" s="72">
        <v>20</v>
      </c>
      <c r="B9" s="29" t="s">
        <v>95</v>
      </c>
      <c r="C9" s="37">
        <f t="shared" ref="C9:C31" si="0">D9+E9+F9+G9+H9+I9+J9+K9</f>
        <v>106537</v>
      </c>
      <c r="D9" s="29">
        <v>12852</v>
      </c>
      <c r="E9" s="29">
        <v>0</v>
      </c>
      <c r="F9" s="29">
        <v>3</v>
      </c>
      <c r="G9" s="29">
        <v>0</v>
      </c>
      <c r="H9" s="29">
        <v>0</v>
      </c>
      <c r="I9" s="29">
        <v>0</v>
      </c>
      <c r="J9" s="29">
        <v>47</v>
      </c>
      <c r="K9" s="29">
        <f t="shared" ref="K9:K31" si="1">AJ9+AK9+AL9</f>
        <v>93635</v>
      </c>
      <c r="L9" s="28">
        <v>0</v>
      </c>
      <c r="M9" s="37">
        <v>93213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0">
        <f t="shared" ref="AJ9:AJ31" si="2">SUM(L9:AI9)</f>
        <v>93213</v>
      </c>
      <c r="AK9" s="106"/>
      <c r="AL9" s="48">
        <v>422</v>
      </c>
      <c r="AV9"/>
    </row>
    <row r="10" spans="1:48">
      <c r="A10" s="72">
        <v>30</v>
      </c>
      <c r="B10" s="29" t="s">
        <v>96</v>
      </c>
      <c r="C10" s="37">
        <f t="shared" si="0"/>
        <v>107494</v>
      </c>
      <c r="D10" s="29">
        <v>15387</v>
      </c>
      <c r="E10" s="29">
        <v>0</v>
      </c>
      <c r="F10" s="29">
        <v>5</v>
      </c>
      <c r="G10" s="29">
        <v>0</v>
      </c>
      <c r="H10" s="29">
        <v>0</v>
      </c>
      <c r="I10" s="29">
        <v>0</v>
      </c>
      <c r="J10" s="29">
        <v>127</v>
      </c>
      <c r="K10" s="29">
        <f t="shared" si="1"/>
        <v>91975</v>
      </c>
      <c r="L10" s="28">
        <v>0</v>
      </c>
      <c r="M10" s="37">
        <v>0</v>
      </c>
      <c r="N10" s="37">
        <v>88137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0">
        <f t="shared" si="2"/>
        <v>88137</v>
      </c>
      <c r="AK10" s="106"/>
      <c r="AL10" s="48">
        <v>3838</v>
      </c>
      <c r="AV10"/>
    </row>
    <row r="11" spans="1:48">
      <c r="A11" s="72">
        <v>40</v>
      </c>
      <c r="B11" s="29" t="s">
        <v>55</v>
      </c>
      <c r="C11" s="37">
        <f t="shared" si="0"/>
        <v>21394</v>
      </c>
      <c r="D11" s="29">
        <v>544</v>
      </c>
      <c r="E11" s="29">
        <v>0</v>
      </c>
      <c r="F11" s="29">
        <v>368</v>
      </c>
      <c r="G11" s="29">
        <v>0</v>
      </c>
      <c r="H11" s="29">
        <v>0</v>
      </c>
      <c r="I11" s="29">
        <v>0</v>
      </c>
      <c r="J11" s="29">
        <v>576</v>
      </c>
      <c r="K11" s="29">
        <f t="shared" si="1"/>
        <v>19906</v>
      </c>
      <c r="L11" s="28">
        <v>0</v>
      </c>
      <c r="M11" s="37">
        <v>0</v>
      </c>
      <c r="N11" s="37">
        <v>0</v>
      </c>
      <c r="O11" s="37">
        <v>16175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0">
        <f t="shared" si="2"/>
        <v>16175</v>
      </c>
      <c r="AK11" s="106"/>
      <c r="AL11" s="48">
        <v>3731</v>
      </c>
      <c r="AV11"/>
    </row>
    <row r="12" spans="1:48">
      <c r="A12" s="72">
        <v>50</v>
      </c>
      <c r="B12" s="29" t="s">
        <v>56</v>
      </c>
      <c r="C12" s="37">
        <f t="shared" si="0"/>
        <v>666583</v>
      </c>
      <c r="D12" s="29">
        <v>95638</v>
      </c>
      <c r="E12" s="29">
        <v>0</v>
      </c>
      <c r="F12" s="29">
        <v>14135</v>
      </c>
      <c r="G12" s="29">
        <v>0</v>
      </c>
      <c r="H12" s="29">
        <v>3845</v>
      </c>
      <c r="I12" s="29">
        <v>314</v>
      </c>
      <c r="J12" s="29">
        <v>11374</v>
      </c>
      <c r="K12" s="29">
        <f t="shared" si="1"/>
        <v>541277</v>
      </c>
      <c r="L12" s="28">
        <v>0</v>
      </c>
      <c r="M12" s="37">
        <v>0</v>
      </c>
      <c r="N12" s="37">
        <v>0</v>
      </c>
      <c r="O12" s="37">
        <v>0</v>
      </c>
      <c r="P12" s="37">
        <v>420318</v>
      </c>
      <c r="Q12" s="37">
        <v>0</v>
      </c>
      <c r="R12" s="37">
        <v>0</v>
      </c>
      <c r="S12" s="37">
        <v>0</v>
      </c>
      <c r="T12" s="37">
        <v>49</v>
      </c>
      <c r="U12" s="37">
        <v>0</v>
      </c>
      <c r="V12" s="37">
        <v>0</v>
      </c>
      <c r="W12" s="37">
        <v>0</v>
      </c>
      <c r="X12" s="37">
        <v>38</v>
      </c>
      <c r="Y12" s="37">
        <v>20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0">
        <f t="shared" si="2"/>
        <v>420425</v>
      </c>
      <c r="AK12" s="106"/>
      <c r="AL12" s="48">
        <v>120852</v>
      </c>
      <c r="AV12"/>
    </row>
    <row r="13" spans="1:48">
      <c r="A13" s="72">
        <v>60</v>
      </c>
      <c r="B13" s="29" t="s">
        <v>57</v>
      </c>
      <c r="C13" s="37">
        <f t="shared" si="0"/>
        <v>393098</v>
      </c>
      <c r="D13" s="29">
        <v>42985</v>
      </c>
      <c r="E13" s="29">
        <v>0</v>
      </c>
      <c r="F13" s="29">
        <v>20758</v>
      </c>
      <c r="G13" s="29">
        <v>0</v>
      </c>
      <c r="H13" s="29">
        <v>0</v>
      </c>
      <c r="I13" s="29">
        <v>669</v>
      </c>
      <c r="J13" s="29">
        <v>15343</v>
      </c>
      <c r="K13" s="29">
        <f t="shared" si="1"/>
        <v>313343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175002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0">
        <f t="shared" si="2"/>
        <v>175002</v>
      </c>
      <c r="AK13" s="106"/>
      <c r="AL13" s="48">
        <v>138341</v>
      </c>
      <c r="AV13"/>
    </row>
    <row r="14" spans="1:48">
      <c r="A14" s="72">
        <v>70</v>
      </c>
      <c r="B14" s="29" t="s">
        <v>97</v>
      </c>
      <c r="C14" s="37">
        <f t="shared" si="0"/>
        <v>247557</v>
      </c>
      <c r="D14" s="29">
        <v>41421</v>
      </c>
      <c r="E14" s="29">
        <v>0</v>
      </c>
      <c r="F14" s="29">
        <v>13745</v>
      </c>
      <c r="G14" s="29">
        <v>0</v>
      </c>
      <c r="H14" s="29">
        <v>778</v>
      </c>
      <c r="I14" s="29">
        <v>2</v>
      </c>
      <c r="J14" s="29">
        <v>9416</v>
      </c>
      <c r="K14" s="29">
        <f t="shared" si="1"/>
        <v>182195</v>
      </c>
      <c r="L14" s="28">
        <v>0</v>
      </c>
      <c r="M14" s="37">
        <v>0</v>
      </c>
      <c r="N14" s="37">
        <v>0</v>
      </c>
      <c r="O14" s="37">
        <v>0</v>
      </c>
      <c r="P14" s="37">
        <v>1608</v>
      </c>
      <c r="Q14" s="37">
        <v>0</v>
      </c>
      <c r="R14" s="37">
        <v>28767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0">
        <f t="shared" si="2"/>
        <v>30375</v>
      </c>
      <c r="AK14" s="106"/>
      <c r="AL14" s="48">
        <v>151820</v>
      </c>
      <c r="AV14"/>
    </row>
    <row r="15" spans="1:48">
      <c r="A15" s="72">
        <v>80</v>
      </c>
      <c r="B15" s="29" t="s">
        <v>98</v>
      </c>
      <c r="C15" s="37">
        <f t="shared" si="0"/>
        <v>121627</v>
      </c>
      <c r="D15" s="29">
        <v>10403</v>
      </c>
      <c r="E15" s="29">
        <v>0</v>
      </c>
      <c r="F15" s="29">
        <v>8816</v>
      </c>
      <c r="G15" s="29">
        <v>0</v>
      </c>
      <c r="H15" s="29">
        <v>0</v>
      </c>
      <c r="I15" s="29">
        <v>786</v>
      </c>
      <c r="J15" s="29">
        <v>6535</v>
      </c>
      <c r="K15" s="29">
        <f t="shared" si="1"/>
        <v>95087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64541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0">
        <f t="shared" si="2"/>
        <v>64541</v>
      </c>
      <c r="AK15" s="106"/>
      <c r="AL15" s="48">
        <v>30546</v>
      </c>
      <c r="AV15"/>
    </row>
    <row r="16" spans="1:48">
      <c r="A16" s="72">
        <v>90</v>
      </c>
      <c r="B16" s="29" t="s">
        <v>99</v>
      </c>
      <c r="C16" s="37">
        <f t="shared" si="0"/>
        <v>283351</v>
      </c>
      <c r="D16" s="29">
        <v>40425</v>
      </c>
      <c r="E16" s="29">
        <v>0</v>
      </c>
      <c r="F16" s="29">
        <v>23221</v>
      </c>
      <c r="G16" s="29">
        <v>0</v>
      </c>
      <c r="H16" s="29">
        <v>0</v>
      </c>
      <c r="I16" s="29">
        <v>201</v>
      </c>
      <c r="J16" s="29">
        <v>15209</v>
      </c>
      <c r="K16" s="29">
        <f t="shared" si="1"/>
        <v>204295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66012</v>
      </c>
      <c r="U16" s="37">
        <v>0</v>
      </c>
      <c r="V16" s="37">
        <v>0</v>
      </c>
      <c r="W16" s="37">
        <v>0</v>
      </c>
      <c r="X16" s="37">
        <v>167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0">
        <f t="shared" si="2"/>
        <v>66179</v>
      </c>
      <c r="AK16" s="106"/>
      <c r="AL16" s="48">
        <v>138116</v>
      </c>
      <c r="AV16"/>
    </row>
    <row r="17" spans="1:49">
      <c r="A17" s="72">
        <v>100</v>
      </c>
      <c r="B17" s="29" t="s">
        <v>100</v>
      </c>
      <c r="C17" s="37">
        <f t="shared" si="0"/>
        <v>130253</v>
      </c>
      <c r="D17" s="29">
        <v>7528</v>
      </c>
      <c r="E17" s="29">
        <v>0</v>
      </c>
      <c r="F17" s="29">
        <v>3102</v>
      </c>
      <c r="G17" s="29">
        <v>0</v>
      </c>
      <c r="H17" s="29">
        <v>15</v>
      </c>
      <c r="I17" s="29">
        <v>0</v>
      </c>
      <c r="J17" s="29">
        <v>4567</v>
      </c>
      <c r="K17" s="29">
        <f t="shared" si="1"/>
        <v>115041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95187</v>
      </c>
      <c r="V17" s="37">
        <v>0</v>
      </c>
      <c r="W17" s="37">
        <v>0</v>
      </c>
      <c r="X17" s="37">
        <v>106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0">
        <f t="shared" si="2"/>
        <v>95293</v>
      </c>
      <c r="AK17" s="106"/>
      <c r="AL17" s="48">
        <v>19748</v>
      </c>
      <c r="AV17"/>
    </row>
    <row r="18" spans="1:49">
      <c r="A18" s="72">
        <v>110</v>
      </c>
      <c r="B18" s="29" t="s">
        <v>101</v>
      </c>
      <c r="C18" s="37">
        <f t="shared" si="0"/>
        <v>38058</v>
      </c>
      <c r="D18" s="29">
        <v>0</v>
      </c>
      <c r="E18" s="29">
        <v>0</v>
      </c>
      <c r="F18" s="29">
        <v>5588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32470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12732</v>
      </c>
      <c r="W18" s="37">
        <v>0</v>
      </c>
      <c r="X18" s="37">
        <v>989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0">
        <f t="shared" si="2"/>
        <v>13721</v>
      </c>
      <c r="AK18" s="106"/>
      <c r="AL18" s="48">
        <v>18749</v>
      </c>
      <c r="AV18"/>
    </row>
    <row r="19" spans="1:49">
      <c r="A19" s="72">
        <v>120</v>
      </c>
      <c r="B19" s="29" t="s">
        <v>102</v>
      </c>
      <c r="C19" s="37">
        <f t="shared" si="0"/>
        <v>315053</v>
      </c>
      <c r="D19" s="29">
        <v>0</v>
      </c>
      <c r="E19" s="29">
        <v>0</v>
      </c>
      <c r="F19" s="29">
        <v>3447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311606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263</v>
      </c>
      <c r="T19" s="37">
        <v>0</v>
      </c>
      <c r="U19" s="37">
        <v>0</v>
      </c>
      <c r="V19" s="37">
        <v>6631</v>
      </c>
      <c r="W19" s="37">
        <v>302605</v>
      </c>
      <c r="X19" s="37">
        <v>54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0">
        <f t="shared" si="2"/>
        <v>309553</v>
      </c>
      <c r="AK19" s="106"/>
      <c r="AL19" s="48">
        <v>2053</v>
      </c>
      <c r="AV19"/>
    </row>
    <row r="20" spans="1:49">
      <c r="A20" s="72">
        <v>130</v>
      </c>
      <c r="B20" s="29" t="s">
        <v>103</v>
      </c>
      <c r="C20" s="37">
        <f t="shared" si="0"/>
        <v>0</v>
      </c>
      <c r="D20" s="29">
        <v>-331931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331931</v>
      </c>
      <c r="L20" s="28">
        <v>0</v>
      </c>
      <c r="M20" s="37">
        <v>0</v>
      </c>
      <c r="N20" s="37">
        <v>0</v>
      </c>
      <c r="O20" s="37">
        <v>0</v>
      </c>
      <c r="P20" s="37">
        <v>127</v>
      </c>
      <c r="Q20" s="37">
        <v>6210</v>
      </c>
      <c r="R20" s="37">
        <v>3100</v>
      </c>
      <c r="S20" s="37">
        <v>0</v>
      </c>
      <c r="T20" s="37">
        <v>37</v>
      </c>
      <c r="U20" s="37">
        <v>181</v>
      </c>
      <c r="V20" s="37">
        <v>0</v>
      </c>
      <c r="W20" s="37">
        <v>252</v>
      </c>
      <c r="X20" s="37">
        <v>321713</v>
      </c>
      <c r="Y20" s="37">
        <v>35</v>
      </c>
      <c r="Z20" s="37">
        <v>0</v>
      </c>
      <c r="AA20" s="37">
        <v>42</v>
      </c>
      <c r="AB20" s="37">
        <v>233</v>
      </c>
      <c r="AC20" s="37">
        <v>0</v>
      </c>
      <c r="AD20" s="37">
        <v>0</v>
      </c>
      <c r="AE20" s="37">
        <v>0</v>
      </c>
      <c r="AF20" s="37">
        <v>1</v>
      </c>
      <c r="AG20" s="37">
        <v>0</v>
      </c>
      <c r="AH20" s="37">
        <v>0</v>
      </c>
      <c r="AI20" s="37">
        <v>0</v>
      </c>
      <c r="AJ20" s="30">
        <f t="shared" si="2"/>
        <v>331931</v>
      </c>
      <c r="AK20" s="106"/>
      <c r="AL20" s="48">
        <v>0</v>
      </c>
      <c r="AV20"/>
    </row>
    <row r="21" spans="1:49">
      <c r="A21" s="72">
        <v>140</v>
      </c>
      <c r="B21" s="29" t="s">
        <v>104</v>
      </c>
      <c r="C21" s="37">
        <f t="shared" si="0"/>
        <v>257823</v>
      </c>
      <c r="D21" s="29">
        <v>0</v>
      </c>
      <c r="E21" s="29">
        <v>0</v>
      </c>
      <c r="F21" s="29">
        <v>12221</v>
      </c>
      <c r="G21" s="29">
        <v>0</v>
      </c>
      <c r="H21" s="29">
        <v>561</v>
      </c>
      <c r="I21" s="29">
        <v>0</v>
      </c>
      <c r="J21" s="29">
        <v>0</v>
      </c>
      <c r="K21" s="29">
        <f t="shared" si="1"/>
        <v>245041</v>
      </c>
      <c r="L21" s="28">
        <v>0</v>
      </c>
      <c r="M21" s="37">
        <v>0</v>
      </c>
      <c r="N21" s="37">
        <v>0</v>
      </c>
      <c r="O21" s="37">
        <v>17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218</v>
      </c>
      <c r="Y21" s="37">
        <v>191016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0">
        <f t="shared" si="2"/>
        <v>191251</v>
      </c>
      <c r="AK21" s="106"/>
      <c r="AL21" s="48">
        <v>53790</v>
      </c>
      <c r="AV21"/>
    </row>
    <row r="22" spans="1:49">
      <c r="A22" s="72">
        <v>150</v>
      </c>
      <c r="B22" s="29" t="s">
        <v>105</v>
      </c>
      <c r="C22" s="37">
        <f t="shared" si="0"/>
        <v>69050</v>
      </c>
      <c r="D22" s="29">
        <v>0</v>
      </c>
      <c r="E22" s="29">
        <v>0</v>
      </c>
      <c r="F22" s="29">
        <v>330</v>
      </c>
      <c r="G22" s="29">
        <v>0</v>
      </c>
      <c r="H22" s="29">
        <v>4427</v>
      </c>
      <c r="I22" s="29">
        <v>0</v>
      </c>
      <c r="J22" s="29">
        <v>0</v>
      </c>
      <c r="K22" s="29">
        <f t="shared" si="1"/>
        <v>64293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50401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0">
        <f t="shared" si="2"/>
        <v>50401</v>
      </c>
      <c r="AK22" s="106"/>
      <c r="AL22" s="48">
        <v>13892</v>
      </c>
      <c r="AV22"/>
    </row>
    <row r="23" spans="1:49">
      <c r="A23" s="72">
        <v>160</v>
      </c>
      <c r="B23" s="29" t="s">
        <v>61</v>
      </c>
      <c r="C23" s="37">
        <f t="shared" si="0"/>
        <v>206235</v>
      </c>
      <c r="D23" s="29">
        <v>0</v>
      </c>
      <c r="E23" s="29">
        <v>0</v>
      </c>
      <c r="F23" s="29">
        <v>86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206149</v>
      </c>
      <c r="L23" s="28">
        <v>0</v>
      </c>
      <c r="M23" s="37">
        <v>0</v>
      </c>
      <c r="N23" s="37">
        <v>0</v>
      </c>
      <c r="O23" s="37">
        <v>0</v>
      </c>
      <c r="P23" s="37">
        <v>10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204180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0">
        <f t="shared" si="2"/>
        <v>204190</v>
      </c>
      <c r="AK23" s="106"/>
      <c r="AL23" s="48">
        <v>1959</v>
      </c>
      <c r="AV23"/>
    </row>
    <row r="24" spans="1:49">
      <c r="A24" s="72">
        <v>170</v>
      </c>
      <c r="B24" s="29" t="s">
        <v>106</v>
      </c>
      <c r="C24" s="37">
        <f t="shared" si="0"/>
        <v>215372</v>
      </c>
      <c r="D24" s="29">
        <v>0</v>
      </c>
      <c r="E24" s="29">
        <v>0</v>
      </c>
      <c r="F24" s="29">
        <v>2581</v>
      </c>
      <c r="G24" s="29">
        <v>0</v>
      </c>
      <c r="H24" s="29">
        <v>231</v>
      </c>
      <c r="I24" s="29">
        <v>0</v>
      </c>
      <c r="J24" s="29">
        <v>0</v>
      </c>
      <c r="K24" s="29">
        <f t="shared" si="1"/>
        <v>212560</v>
      </c>
      <c r="L24" s="28">
        <v>0</v>
      </c>
      <c r="M24" s="37">
        <v>0</v>
      </c>
      <c r="N24" s="37">
        <v>0</v>
      </c>
      <c r="O24" s="37">
        <v>0</v>
      </c>
      <c r="P24" s="37">
        <v>10</v>
      </c>
      <c r="Q24" s="37">
        <v>0</v>
      </c>
      <c r="R24" s="37">
        <v>0</v>
      </c>
      <c r="S24" s="37">
        <v>0</v>
      </c>
      <c r="T24" s="37">
        <v>0</v>
      </c>
      <c r="U24" s="37">
        <v>27</v>
      </c>
      <c r="V24" s="37">
        <v>0</v>
      </c>
      <c r="W24" s="37">
        <v>15</v>
      </c>
      <c r="X24" s="37">
        <v>2852</v>
      </c>
      <c r="Y24" s="37">
        <v>1012</v>
      </c>
      <c r="Z24" s="37">
        <v>0</v>
      </c>
      <c r="AA24" s="37">
        <v>4</v>
      </c>
      <c r="AB24" s="37">
        <v>200060</v>
      </c>
      <c r="AC24" s="37">
        <v>0</v>
      </c>
      <c r="AD24" s="37">
        <v>0</v>
      </c>
      <c r="AE24" s="37">
        <v>0</v>
      </c>
      <c r="AF24" s="37">
        <v>3</v>
      </c>
      <c r="AG24" s="37">
        <v>0</v>
      </c>
      <c r="AH24" s="37">
        <v>0</v>
      </c>
      <c r="AI24" s="37">
        <v>0</v>
      </c>
      <c r="AJ24" s="30">
        <f t="shared" si="2"/>
        <v>203983</v>
      </c>
      <c r="AK24" s="106"/>
      <c r="AL24" s="48">
        <v>8577</v>
      </c>
      <c r="AV24"/>
    </row>
    <row r="25" spans="1:49">
      <c r="A25" s="72">
        <v>180</v>
      </c>
      <c r="B25" s="29" t="s">
        <v>62</v>
      </c>
      <c r="C25" s="37">
        <f t="shared" si="0"/>
        <v>149653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149653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149653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0">
        <f t="shared" si="2"/>
        <v>149653</v>
      </c>
      <c r="AK25" s="106"/>
      <c r="AL25" s="48">
        <v>0</v>
      </c>
      <c r="AV25"/>
    </row>
    <row r="26" spans="1:49">
      <c r="A26" s="72">
        <v>190</v>
      </c>
      <c r="B26" s="29" t="s">
        <v>107</v>
      </c>
      <c r="C26" s="37">
        <f t="shared" si="0"/>
        <v>82084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82084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19</v>
      </c>
      <c r="Z26" s="37">
        <v>0</v>
      </c>
      <c r="AA26" s="37">
        <v>0</v>
      </c>
      <c r="AB26" s="37">
        <v>0</v>
      </c>
      <c r="AC26" s="37">
        <v>0</v>
      </c>
      <c r="AD26" s="37">
        <v>82065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0">
        <f t="shared" si="2"/>
        <v>82084</v>
      </c>
      <c r="AK26" s="106"/>
      <c r="AL26" s="48">
        <v>0</v>
      </c>
      <c r="AV26"/>
    </row>
    <row r="27" spans="1:49">
      <c r="A27" s="72">
        <v>200</v>
      </c>
      <c r="B27" s="29" t="s">
        <v>108</v>
      </c>
      <c r="C27" s="37">
        <f t="shared" si="0"/>
        <v>44390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44390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44390</v>
      </c>
      <c r="AF27" s="37">
        <v>0</v>
      </c>
      <c r="AG27" s="37">
        <v>0</v>
      </c>
      <c r="AH27" s="37">
        <v>0</v>
      </c>
      <c r="AI27" s="37">
        <v>0</v>
      </c>
      <c r="AJ27" s="30">
        <f t="shared" si="2"/>
        <v>44390</v>
      </c>
      <c r="AK27" s="106"/>
      <c r="AL27" s="48">
        <v>0</v>
      </c>
      <c r="AV27"/>
    </row>
    <row r="28" spans="1:49">
      <c r="A28" s="72">
        <v>210</v>
      </c>
      <c r="B28" s="29" t="s">
        <v>109</v>
      </c>
      <c r="C28" s="37">
        <f t="shared" si="0"/>
        <v>60212</v>
      </c>
      <c r="D28" s="29">
        <v>0</v>
      </c>
      <c r="E28" s="29">
        <v>0</v>
      </c>
      <c r="F28" s="29">
        <v>361</v>
      </c>
      <c r="G28" s="29">
        <v>0</v>
      </c>
      <c r="H28" s="29">
        <v>406</v>
      </c>
      <c r="I28" s="29">
        <v>0</v>
      </c>
      <c r="J28" s="29">
        <v>0</v>
      </c>
      <c r="K28" s="29">
        <f t="shared" si="1"/>
        <v>59445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10</v>
      </c>
      <c r="X28" s="37">
        <v>11</v>
      </c>
      <c r="Y28" s="37">
        <v>2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59323</v>
      </c>
      <c r="AG28" s="37">
        <v>0</v>
      </c>
      <c r="AH28" s="37">
        <v>0</v>
      </c>
      <c r="AI28" s="37">
        <v>0</v>
      </c>
      <c r="AJ28" s="30">
        <f t="shared" si="2"/>
        <v>59346</v>
      </c>
      <c r="AK28" s="106"/>
      <c r="AL28" s="48">
        <v>99</v>
      </c>
      <c r="AV28"/>
    </row>
    <row r="29" spans="1:49">
      <c r="A29" s="72">
        <v>220</v>
      </c>
      <c r="B29" s="29" t="s">
        <v>64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0">
        <f t="shared" si="2"/>
        <v>0</v>
      </c>
      <c r="AK29" s="106"/>
      <c r="AL29" s="48">
        <v>0</v>
      </c>
      <c r="AV29"/>
    </row>
    <row r="30" spans="1:49">
      <c r="A30" s="72">
        <v>230</v>
      </c>
      <c r="B30" s="29" t="s">
        <v>65</v>
      </c>
      <c r="C30" s="37">
        <f t="shared" si="0"/>
        <v>2660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1"/>
        <v>2660</v>
      </c>
      <c r="L30" s="2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0">
        <f t="shared" si="2"/>
        <v>0</v>
      </c>
      <c r="AK30" s="106"/>
      <c r="AL30" s="48">
        <v>2660</v>
      </c>
      <c r="AV30"/>
    </row>
    <row r="31" spans="1:49" ht="13.5" thickBot="1">
      <c r="A31" s="73">
        <v>999</v>
      </c>
      <c r="B31" s="29" t="s">
        <v>110</v>
      </c>
      <c r="C31" s="37">
        <f t="shared" si="0"/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0">
        <f t="shared" si="2"/>
        <v>0</v>
      </c>
      <c r="AK31" s="49"/>
      <c r="AL31" s="56">
        <v>0</v>
      </c>
      <c r="AV31"/>
    </row>
    <row r="32" spans="1:49" s="15" customFormat="1" ht="21.75" customHeight="1" thickTop="1" thickBot="1">
      <c r="A32" s="74"/>
      <c r="B32" s="31">
        <f>SUM(B8:B31)</f>
        <v>0</v>
      </c>
      <c r="C32" s="38">
        <f>SUM(C8:C31)</f>
        <v>4023884</v>
      </c>
      <c r="D32" s="38">
        <f>SUM(D8:D31)</f>
        <v>0</v>
      </c>
      <c r="E32" s="38">
        <f t="shared" ref="E32:AL32" si="3">SUM(E8:E31)</f>
        <v>0</v>
      </c>
      <c r="F32" s="38">
        <f t="shared" si="3"/>
        <v>109050</v>
      </c>
      <c r="G32" s="38">
        <f t="shared" si="3"/>
        <v>0</v>
      </c>
      <c r="H32" s="38">
        <f t="shared" si="3"/>
        <v>10263</v>
      </c>
      <c r="I32" s="38">
        <f t="shared" si="3"/>
        <v>2068</v>
      </c>
      <c r="J32" s="38">
        <f t="shared" si="3"/>
        <v>64041</v>
      </c>
      <c r="K32" s="87">
        <f t="shared" si="3"/>
        <v>3838462</v>
      </c>
      <c r="L32" s="31">
        <f t="shared" si="3"/>
        <v>423117</v>
      </c>
      <c r="M32" s="31">
        <f t="shared" si="3"/>
        <v>93213</v>
      </c>
      <c r="N32" s="31">
        <f t="shared" si="3"/>
        <v>88137</v>
      </c>
      <c r="O32" s="31">
        <f t="shared" si="3"/>
        <v>16192</v>
      </c>
      <c r="P32" s="31">
        <f t="shared" si="3"/>
        <v>422073</v>
      </c>
      <c r="Q32" s="31">
        <f t="shared" si="3"/>
        <v>181212</v>
      </c>
      <c r="R32" s="31">
        <f t="shared" si="3"/>
        <v>31867</v>
      </c>
      <c r="S32" s="31">
        <f t="shared" si="3"/>
        <v>64804</v>
      </c>
      <c r="T32" s="31">
        <f t="shared" si="3"/>
        <v>66098</v>
      </c>
      <c r="U32" s="31">
        <f t="shared" si="3"/>
        <v>95395</v>
      </c>
      <c r="V32" s="31">
        <f t="shared" si="3"/>
        <v>19363</v>
      </c>
      <c r="W32" s="31">
        <f t="shared" si="3"/>
        <v>302882</v>
      </c>
      <c r="X32" s="31">
        <f t="shared" si="3"/>
        <v>326148</v>
      </c>
      <c r="Y32" s="31">
        <f t="shared" si="3"/>
        <v>192104</v>
      </c>
      <c r="Z32" s="31">
        <f t="shared" si="3"/>
        <v>50401</v>
      </c>
      <c r="AA32" s="31">
        <f t="shared" si="3"/>
        <v>204226</v>
      </c>
      <c r="AB32" s="31">
        <f t="shared" si="3"/>
        <v>200293</v>
      </c>
      <c r="AC32" s="31">
        <f t="shared" si="3"/>
        <v>149653</v>
      </c>
      <c r="AD32" s="31">
        <f t="shared" si="3"/>
        <v>82065</v>
      </c>
      <c r="AE32" s="31">
        <f t="shared" si="3"/>
        <v>44390</v>
      </c>
      <c r="AF32" s="31">
        <f t="shared" si="3"/>
        <v>59327</v>
      </c>
      <c r="AG32" s="31">
        <f t="shared" si="3"/>
        <v>0</v>
      </c>
      <c r="AH32" s="31">
        <f t="shared" si="3"/>
        <v>0</v>
      </c>
      <c r="AI32" s="31">
        <f t="shared" si="3"/>
        <v>0</v>
      </c>
      <c r="AJ32" s="31">
        <f t="shared" si="3"/>
        <v>3112960</v>
      </c>
      <c r="AK32" s="88">
        <f t="shared" si="3"/>
        <v>0</v>
      </c>
      <c r="AL32" s="87">
        <f t="shared" si="3"/>
        <v>725502</v>
      </c>
      <c r="AM32"/>
      <c r="AN32"/>
      <c r="AO32"/>
      <c r="AP32"/>
      <c r="AQ32"/>
      <c r="AR32"/>
      <c r="AS32"/>
      <c r="AT32"/>
      <c r="AU32" s="14"/>
      <c r="AV32" s="14"/>
      <c r="AW32" s="14"/>
    </row>
    <row r="33" spans="1:48" s="15" customFormat="1" ht="21.75" customHeight="1" thickTop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14"/>
      <c r="AU33" s="14"/>
      <c r="AV33" s="14"/>
    </row>
    <row r="34" spans="1:48" ht="14.25" thickTop="1" thickBot="1">
      <c r="L34" s="79" t="s">
        <v>16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42"/>
      <c r="AK34"/>
      <c r="AU34" s="25"/>
      <c r="AV34"/>
    </row>
    <row r="35" spans="1:48" ht="90.75" thickTop="1" thickBot="1">
      <c r="A35" s="71" t="s">
        <v>17</v>
      </c>
      <c r="B35" s="78"/>
      <c r="C35" s="6" t="s">
        <v>18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39" t="s">
        <v>11</v>
      </c>
      <c r="K35" s="40" t="s">
        <v>12</v>
      </c>
      <c r="L35" s="5" t="s">
        <v>66</v>
      </c>
      <c r="M35" s="34" t="s">
        <v>67</v>
      </c>
      <c r="N35" s="34" t="s">
        <v>68</v>
      </c>
      <c r="O35" s="34" t="s">
        <v>69</v>
      </c>
      <c r="P35" s="34" t="s">
        <v>70</v>
      </c>
      <c r="Q35" s="34" t="s">
        <v>71</v>
      </c>
      <c r="R35" s="34" t="s">
        <v>88</v>
      </c>
      <c r="S35" s="34" t="s">
        <v>89</v>
      </c>
      <c r="T35" s="34" t="s">
        <v>90</v>
      </c>
      <c r="U35" s="34" t="s">
        <v>91</v>
      </c>
      <c r="V35" s="34" t="s">
        <v>58</v>
      </c>
      <c r="W35" s="34" t="s">
        <v>59</v>
      </c>
      <c r="X35" s="34" t="s">
        <v>60</v>
      </c>
      <c r="Y35" s="34" t="s">
        <v>72</v>
      </c>
      <c r="Z35" s="34" t="s">
        <v>73</v>
      </c>
      <c r="AA35" s="34" t="s">
        <v>74</v>
      </c>
      <c r="AB35" s="34" t="s">
        <v>92</v>
      </c>
      <c r="AC35" s="34" t="s">
        <v>75</v>
      </c>
      <c r="AD35" s="34" t="s">
        <v>93</v>
      </c>
      <c r="AE35" s="34" t="s">
        <v>94</v>
      </c>
      <c r="AF35" s="34" t="s">
        <v>63</v>
      </c>
      <c r="AG35" s="34" t="s">
        <v>76</v>
      </c>
      <c r="AH35" s="34" t="s">
        <v>65</v>
      </c>
      <c r="AI35" s="34" t="s">
        <v>77</v>
      </c>
      <c r="AJ35" s="40" t="s">
        <v>13</v>
      </c>
      <c r="AK35" s="54" t="s">
        <v>19</v>
      </c>
      <c r="AL35" s="52" t="s">
        <v>20</v>
      </c>
      <c r="AM35" s="58" t="s">
        <v>21</v>
      </c>
      <c r="AN35" s="59"/>
      <c r="AO35" s="60"/>
      <c r="AP35" s="61"/>
      <c r="AQ35" s="61"/>
      <c r="AR35" s="61"/>
      <c r="AS35" s="27" t="s">
        <v>22</v>
      </c>
      <c r="AT35" s="40" t="s">
        <v>23</v>
      </c>
      <c r="AV35"/>
    </row>
    <row r="36" spans="1:48" ht="13.5" thickTop="1">
      <c r="A36" s="18"/>
      <c r="B36" s="76"/>
      <c r="C36" s="35"/>
      <c r="D36" s="22"/>
      <c r="E36" s="22"/>
      <c r="F36" s="22"/>
      <c r="G36" s="22"/>
      <c r="H36" s="22"/>
      <c r="I36" s="22"/>
      <c r="J36" s="22"/>
      <c r="K36" s="22"/>
      <c r="L36" s="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69"/>
      <c r="AJ36" s="10"/>
      <c r="AK36" s="48"/>
      <c r="AL36" s="47"/>
      <c r="AM36" s="16" t="s">
        <v>24</v>
      </c>
      <c r="AN36" s="62" t="s">
        <v>25</v>
      </c>
      <c r="AO36" s="63"/>
      <c r="AP36" s="64"/>
      <c r="AQ36" s="68" t="s">
        <v>26</v>
      </c>
      <c r="AR36" s="65" t="s">
        <v>27</v>
      </c>
      <c r="AS36" s="22"/>
      <c r="AT36" s="50"/>
      <c r="AV36"/>
    </row>
    <row r="37" spans="1:48" ht="13.5" thickBot="1">
      <c r="A37" s="75"/>
      <c r="B37" s="77"/>
      <c r="C37" s="36"/>
      <c r="D37" s="8"/>
      <c r="E37" s="8"/>
      <c r="F37" s="8"/>
      <c r="G37" s="8"/>
      <c r="H37" s="8"/>
      <c r="I37" s="8"/>
      <c r="J37" s="8"/>
      <c r="K37" s="8"/>
      <c r="L37" s="7">
        <v>10</v>
      </c>
      <c r="M37" s="36">
        <v>20</v>
      </c>
      <c r="N37" s="36">
        <v>30</v>
      </c>
      <c r="O37" s="36">
        <v>40</v>
      </c>
      <c r="P37" s="36">
        <v>50</v>
      </c>
      <c r="Q37" s="36">
        <v>60</v>
      </c>
      <c r="R37" s="36">
        <v>70</v>
      </c>
      <c r="S37" s="36">
        <v>80</v>
      </c>
      <c r="T37" s="36">
        <v>90</v>
      </c>
      <c r="U37" s="36">
        <v>100</v>
      </c>
      <c r="V37" s="36">
        <v>110</v>
      </c>
      <c r="W37" s="36">
        <v>120</v>
      </c>
      <c r="X37" s="36">
        <v>130</v>
      </c>
      <c r="Y37" s="36">
        <v>140</v>
      </c>
      <c r="Z37" s="36">
        <v>150</v>
      </c>
      <c r="AA37" s="36">
        <v>160</v>
      </c>
      <c r="AB37" s="36">
        <v>170</v>
      </c>
      <c r="AC37" s="36">
        <v>180</v>
      </c>
      <c r="AD37" s="36">
        <v>190</v>
      </c>
      <c r="AE37" s="36">
        <v>200</v>
      </c>
      <c r="AF37" s="36">
        <v>210</v>
      </c>
      <c r="AG37" s="36">
        <v>220</v>
      </c>
      <c r="AH37" s="36">
        <v>230</v>
      </c>
      <c r="AI37" s="36">
        <v>999</v>
      </c>
      <c r="AJ37" s="77"/>
      <c r="AK37" s="56"/>
      <c r="AL37" s="9"/>
      <c r="AM37" s="13" t="s">
        <v>28</v>
      </c>
      <c r="AN37" s="49" t="s">
        <v>29</v>
      </c>
      <c r="AO37" s="23" t="s">
        <v>30</v>
      </c>
      <c r="AP37" s="24" t="s">
        <v>31</v>
      </c>
      <c r="AQ37" s="66" t="s">
        <v>32</v>
      </c>
      <c r="AR37" s="66"/>
      <c r="AS37" s="9"/>
      <c r="AT37" s="56"/>
      <c r="AV37"/>
    </row>
    <row r="38" spans="1:48" ht="13.5" thickTop="1">
      <c r="A38" s="18">
        <v>10</v>
      </c>
      <c r="B38" s="30" t="s">
        <v>54</v>
      </c>
      <c r="C38" s="37">
        <f t="shared" ref="C38:C61" si="4">AJ38+AL38+AM38+SUM(AS38:AT38)</f>
        <v>505400</v>
      </c>
      <c r="D38" s="29"/>
      <c r="E38" s="29"/>
      <c r="F38" s="29"/>
      <c r="G38" s="29"/>
      <c r="H38" s="29"/>
      <c r="I38" s="29"/>
      <c r="J38" s="29"/>
      <c r="K38" s="29"/>
      <c r="L38" s="28">
        <v>92368</v>
      </c>
      <c r="M38" s="37">
        <v>2365</v>
      </c>
      <c r="N38" s="37">
        <v>0</v>
      </c>
      <c r="O38" s="37">
        <v>0</v>
      </c>
      <c r="P38" s="37">
        <v>61481</v>
      </c>
      <c r="Q38" s="37">
        <v>46719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42043</v>
      </c>
      <c r="AB38" s="37">
        <v>0</v>
      </c>
      <c r="AC38" s="37">
        <v>0</v>
      </c>
      <c r="AD38" s="37">
        <v>414</v>
      </c>
      <c r="AE38" s="37">
        <v>0</v>
      </c>
      <c r="AF38" s="37">
        <v>0</v>
      </c>
      <c r="AG38" s="37">
        <v>0</v>
      </c>
      <c r="AH38" s="37">
        <v>0</v>
      </c>
      <c r="AI38" s="89">
        <v>0</v>
      </c>
      <c r="AJ38" s="90">
        <f>SUM(L38:AI38)</f>
        <v>245390</v>
      </c>
      <c r="AK38" s="30"/>
      <c r="AL38" s="29">
        <v>19128</v>
      </c>
      <c r="AM38" s="81">
        <f>AN38+AQ38+AR38</f>
        <v>220445</v>
      </c>
      <c r="AN38" s="28">
        <f>SUM(AO38:AP38)</f>
        <v>220445</v>
      </c>
      <c r="AO38" s="33">
        <v>92516</v>
      </c>
      <c r="AP38" s="29">
        <v>127929</v>
      </c>
      <c r="AQ38" s="67">
        <v>0</v>
      </c>
      <c r="AR38" s="67">
        <v>0</v>
      </c>
      <c r="AS38" s="29">
        <v>0</v>
      </c>
      <c r="AT38" s="30">
        <v>20437</v>
      </c>
      <c r="AV38"/>
    </row>
    <row r="39" spans="1:48">
      <c r="A39" s="18">
        <v>20</v>
      </c>
      <c r="B39" s="30" t="s">
        <v>95</v>
      </c>
      <c r="C39" s="37">
        <f t="shared" si="4"/>
        <v>106537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2901</v>
      </c>
      <c r="N39" s="37">
        <v>0</v>
      </c>
      <c r="O39" s="37">
        <v>0</v>
      </c>
      <c r="P39" s="37">
        <v>37903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10804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89">
        <v>0</v>
      </c>
      <c r="AJ39" s="90">
        <f t="shared" ref="AJ39:AJ61" si="5">SUM(L39:AI39)</f>
        <v>51608</v>
      </c>
      <c r="AK39" s="30"/>
      <c r="AL39" s="29">
        <v>1278</v>
      </c>
      <c r="AM39" s="81">
        <f t="shared" ref="AM39:AM61" si="6">AN39+AQ39+AR39</f>
        <v>48124</v>
      </c>
      <c r="AN39" s="28">
        <f t="shared" ref="AN39:AN61" si="7">SUM(AO39:AP39)</f>
        <v>48124</v>
      </c>
      <c r="AO39" s="33">
        <v>19491</v>
      </c>
      <c r="AP39" s="29">
        <v>28633</v>
      </c>
      <c r="AQ39" s="67">
        <v>0</v>
      </c>
      <c r="AR39" s="67">
        <v>0</v>
      </c>
      <c r="AS39" s="29">
        <v>3601</v>
      </c>
      <c r="AT39" s="30">
        <v>1926</v>
      </c>
      <c r="AV39"/>
    </row>
    <row r="40" spans="1:48">
      <c r="A40" s="18">
        <v>30</v>
      </c>
      <c r="B40" s="30" t="s">
        <v>96</v>
      </c>
      <c r="C40" s="37">
        <f t="shared" si="4"/>
        <v>107494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4297</v>
      </c>
      <c r="O40" s="37">
        <v>0</v>
      </c>
      <c r="P40" s="37">
        <v>9105</v>
      </c>
      <c r="Q40" s="37">
        <v>0</v>
      </c>
      <c r="R40" s="37">
        <v>0</v>
      </c>
      <c r="S40" s="37">
        <v>110</v>
      </c>
      <c r="T40" s="37">
        <v>0</v>
      </c>
      <c r="U40" s="37">
        <v>22699</v>
      </c>
      <c r="V40" s="37">
        <v>0</v>
      </c>
      <c r="W40" s="37">
        <v>1314</v>
      </c>
      <c r="X40" s="37">
        <v>0</v>
      </c>
      <c r="Y40" s="37">
        <v>0</v>
      </c>
      <c r="Z40" s="37">
        <v>0</v>
      </c>
      <c r="AA40" s="37">
        <v>8056</v>
      </c>
      <c r="AB40" s="37">
        <v>237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89">
        <v>0</v>
      </c>
      <c r="AJ40" s="90">
        <f t="shared" si="5"/>
        <v>45818</v>
      </c>
      <c r="AK40" s="30"/>
      <c r="AL40" s="29">
        <v>8865</v>
      </c>
      <c r="AM40" s="81">
        <f t="shared" si="6"/>
        <v>50272</v>
      </c>
      <c r="AN40" s="28">
        <f t="shared" si="7"/>
        <v>50272</v>
      </c>
      <c r="AO40" s="33">
        <v>11365</v>
      </c>
      <c r="AP40" s="29">
        <v>38907</v>
      </c>
      <c r="AQ40" s="67">
        <v>0</v>
      </c>
      <c r="AR40" s="67">
        <v>0</v>
      </c>
      <c r="AS40" s="29">
        <v>2539</v>
      </c>
      <c r="AT40" s="30">
        <v>0</v>
      </c>
      <c r="AV40"/>
    </row>
    <row r="41" spans="1:48">
      <c r="A41" s="18">
        <v>40</v>
      </c>
      <c r="B41" s="30" t="s">
        <v>55</v>
      </c>
      <c r="C41" s="37">
        <f t="shared" si="4"/>
        <v>21394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1038</v>
      </c>
      <c r="Q41" s="37">
        <v>0</v>
      </c>
      <c r="R41" s="37">
        <v>0</v>
      </c>
      <c r="S41" s="37">
        <v>756</v>
      </c>
      <c r="T41" s="37">
        <v>0</v>
      </c>
      <c r="U41" s="37">
        <v>0</v>
      </c>
      <c r="V41" s="37">
        <v>0</v>
      </c>
      <c r="W41" s="37">
        <v>8973</v>
      </c>
      <c r="X41" s="37">
        <v>0</v>
      </c>
      <c r="Y41" s="37">
        <v>0</v>
      </c>
      <c r="Z41" s="37">
        <v>0</v>
      </c>
      <c r="AA41" s="37">
        <v>2128</v>
      </c>
      <c r="AB41" s="37">
        <v>664</v>
      </c>
      <c r="AC41" s="37">
        <v>0</v>
      </c>
      <c r="AD41" s="37">
        <v>82</v>
      </c>
      <c r="AE41" s="37">
        <v>0</v>
      </c>
      <c r="AF41" s="37">
        <v>0</v>
      </c>
      <c r="AG41" s="37">
        <v>0</v>
      </c>
      <c r="AH41" s="37">
        <v>0</v>
      </c>
      <c r="AI41" s="89">
        <v>0</v>
      </c>
      <c r="AJ41" s="90">
        <f t="shared" si="5"/>
        <v>13641</v>
      </c>
      <c r="AK41" s="30"/>
      <c r="AL41" s="29">
        <v>41</v>
      </c>
      <c r="AM41" s="81">
        <f t="shared" si="6"/>
        <v>5017</v>
      </c>
      <c r="AN41" s="28">
        <f t="shared" si="7"/>
        <v>5017</v>
      </c>
      <c r="AO41" s="33">
        <v>0</v>
      </c>
      <c r="AP41" s="29">
        <v>5017</v>
      </c>
      <c r="AQ41" s="67">
        <v>0</v>
      </c>
      <c r="AR41" s="67">
        <v>0</v>
      </c>
      <c r="AS41" s="29">
        <v>2695</v>
      </c>
      <c r="AT41" s="30">
        <v>0</v>
      </c>
      <c r="AV41"/>
    </row>
    <row r="42" spans="1:48">
      <c r="A42" s="18">
        <v>50</v>
      </c>
      <c r="B42" s="30" t="s">
        <v>56</v>
      </c>
      <c r="C42" s="37">
        <f t="shared" si="4"/>
        <v>666583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13404</v>
      </c>
      <c r="N42" s="37">
        <v>0</v>
      </c>
      <c r="O42" s="37">
        <v>0</v>
      </c>
      <c r="P42" s="37">
        <v>37061</v>
      </c>
      <c r="Q42" s="37">
        <v>3383</v>
      </c>
      <c r="R42" s="37">
        <v>1790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53708</v>
      </c>
      <c r="AB42" s="37">
        <v>0</v>
      </c>
      <c r="AC42" s="37">
        <v>2999</v>
      </c>
      <c r="AD42" s="37">
        <v>1642</v>
      </c>
      <c r="AE42" s="37">
        <v>1284</v>
      </c>
      <c r="AF42" s="37">
        <v>1677</v>
      </c>
      <c r="AG42" s="37">
        <v>0</v>
      </c>
      <c r="AH42" s="37">
        <v>0</v>
      </c>
      <c r="AI42" s="89">
        <v>0</v>
      </c>
      <c r="AJ42" s="90">
        <f t="shared" si="5"/>
        <v>116948</v>
      </c>
      <c r="AK42" s="30"/>
      <c r="AL42" s="29">
        <v>81916</v>
      </c>
      <c r="AM42" s="81">
        <f t="shared" si="6"/>
        <v>467719</v>
      </c>
      <c r="AN42" s="28">
        <f t="shared" si="7"/>
        <v>467719</v>
      </c>
      <c r="AO42" s="33">
        <v>10293</v>
      </c>
      <c r="AP42" s="29">
        <v>457426</v>
      </c>
      <c r="AQ42" s="67">
        <v>0</v>
      </c>
      <c r="AR42" s="67">
        <v>0</v>
      </c>
      <c r="AS42" s="29">
        <v>0</v>
      </c>
      <c r="AT42" s="30">
        <v>0</v>
      </c>
      <c r="AV42"/>
    </row>
    <row r="43" spans="1:48">
      <c r="A43" s="18">
        <v>60</v>
      </c>
      <c r="B43" s="30" t="s">
        <v>57</v>
      </c>
      <c r="C43" s="37">
        <f t="shared" si="4"/>
        <v>393098</v>
      </c>
      <c r="D43" s="29"/>
      <c r="E43" s="29"/>
      <c r="F43" s="29"/>
      <c r="G43" s="29"/>
      <c r="H43" s="29"/>
      <c r="I43" s="29"/>
      <c r="J43" s="29"/>
      <c r="K43" s="29"/>
      <c r="L43" s="28">
        <v>1558</v>
      </c>
      <c r="M43" s="37">
        <v>0</v>
      </c>
      <c r="N43" s="37">
        <v>633</v>
      </c>
      <c r="O43" s="37">
        <v>0</v>
      </c>
      <c r="P43" s="37">
        <v>3034</v>
      </c>
      <c r="Q43" s="37">
        <v>31652</v>
      </c>
      <c r="R43" s="37">
        <v>630</v>
      </c>
      <c r="S43" s="37">
        <v>511</v>
      </c>
      <c r="T43" s="37">
        <v>21</v>
      </c>
      <c r="U43" s="37">
        <v>2312</v>
      </c>
      <c r="V43" s="37">
        <v>243</v>
      </c>
      <c r="W43" s="37">
        <v>2122</v>
      </c>
      <c r="X43" s="37">
        <v>4237</v>
      </c>
      <c r="Y43" s="37">
        <v>3620</v>
      </c>
      <c r="Z43" s="37">
        <v>3</v>
      </c>
      <c r="AA43" s="37">
        <v>2588</v>
      </c>
      <c r="AB43" s="37">
        <v>2410</v>
      </c>
      <c r="AC43" s="37">
        <v>632</v>
      </c>
      <c r="AD43" s="37">
        <v>209</v>
      </c>
      <c r="AE43" s="37">
        <v>1878</v>
      </c>
      <c r="AF43" s="37">
        <v>3410</v>
      </c>
      <c r="AG43" s="37">
        <v>0</v>
      </c>
      <c r="AH43" s="37">
        <v>0</v>
      </c>
      <c r="AI43" s="89">
        <v>0</v>
      </c>
      <c r="AJ43" s="90">
        <f t="shared" si="5"/>
        <v>61703</v>
      </c>
      <c r="AK43" s="30"/>
      <c r="AL43" s="29">
        <v>155980</v>
      </c>
      <c r="AM43" s="81">
        <f t="shared" si="6"/>
        <v>175415</v>
      </c>
      <c r="AN43" s="28">
        <f t="shared" si="7"/>
        <v>175415</v>
      </c>
      <c r="AO43" s="33">
        <v>0</v>
      </c>
      <c r="AP43" s="29">
        <v>175415</v>
      </c>
      <c r="AQ43" s="67">
        <v>0</v>
      </c>
      <c r="AR43" s="67">
        <v>0</v>
      </c>
      <c r="AS43" s="29">
        <v>0</v>
      </c>
      <c r="AT43" s="30">
        <v>0</v>
      </c>
      <c r="AV43"/>
    </row>
    <row r="44" spans="1:48">
      <c r="A44" s="18">
        <v>70</v>
      </c>
      <c r="B44" s="30" t="s">
        <v>97</v>
      </c>
      <c r="C44" s="37">
        <f t="shared" si="4"/>
        <v>247557</v>
      </c>
      <c r="D44" s="29"/>
      <c r="E44" s="29"/>
      <c r="F44" s="29"/>
      <c r="G44" s="29"/>
      <c r="H44" s="29"/>
      <c r="I44" s="29"/>
      <c r="J44" s="29"/>
      <c r="K44" s="29"/>
      <c r="L44" s="28">
        <v>7521</v>
      </c>
      <c r="M44" s="37">
        <v>1549</v>
      </c>
      <c r="N44" s="37">
        <v>8063</v>
      </c>
      <c r="O44" s="37">
        <v>3422</v>
      </c>
      <c r="P44" s="37">
        <v>4059</v>
      </c>
      <c r="Q44" s="37">
        <v>6474</v>
      </c>
      <c r="R44" s="37">
        <v>8485</v>
      </c>
      <c r="S44" s="37">
        <v>6044</v>
      </c>
      <c r="T44" s="37">
        <v>113</v>
      </c>
      <c r="U44" s="37">
        <v>4405</v>
      </c>
      <c r="V44" s="37">
        <v>5746</v>
      </c>
      <c r="W44" s="37">
        <v>6602</v>
      </c>
      <c r="X44" s="37">
        <v>12634</v>
      </c>
      <c r="Y44" s="37">
        <v>33076</v>
      </c>
      <c r="Z44" s="37">
        <v>381</v>
      </c>
      <c r="AA44" s="37">
        <v>3114</v>
      </c>
      <c r="AB44" s="37">
        <v>14385</v>
      </c>
      <c r="AC44" s="37">
        <v>14536</v>
      </c>
      <c r="AD44" s="37">
        <v>958</v>
      </c>
      <c r="AE44" s="37">
        <v>3435</v>
      </c>
      <c r="AF44" s="37">
        <v>7978</v>
      </c>
      <c r="AG44" s="37">
        <v>0</v>
      </c>
      <c r="AH44" s="37">
        <v>0</v>
      </c>
      <c r="AI44" s="89">
        <v>0</v>
      </c>
      <c r="AJ44" s="90">
        <f t="shared" si="5"/>
        <v>152980</v>
      </c>
      <c r="AK44" s="30"/>
      <c r="AL44" s="29">
        <v>7702</v>
      </c>
      <c r="AM44" s="81">
        <f t="shared" si="6"/>
        <v>86875</v>
      </c>
      <c r="AN44" s="28">
        <f t="shared" si="7"/>
        <v>86875</v>
      </c>
      <c r="AO44" s="33">
        <v>0</v>
      </c>
      <c r="AP44" s="29">
        <v>86875</v>
      </c>
      <c r="AQ44" s="67">
        <v>0</v>
      </c>
      <c r="AR44" s="67">
        <v>0</v>
      </c>
      <c r="AS44" s="29">
        <v>0</v>
      </c>
      <c r="AT44" s="30">
        <v>0</v>
      </c>
      <c r="AV44"/>
    </row>
    <row r="45" spans="1:48">
      <c r="A45" s="18">
        <v>80</v>
      </c>
      <c r="B45" s="30" t="s">
        <v>98</v>
      </c>
      <c r="C45" s="37">
        <f t="shared" si="4"/>
        <v>121627</v>
      </c>
      <c r="D45" s="29"/>
      <c r="E45" s="29"/>
      <c r="F45" s="29"/>
      <c r="G45" s="29"/>
      <c r="H45" s="29"/>
      <c r="I45" s="29"/>
      <c r="J45" s="29"/>
      <c r="K45" s="29"/>
      <c r="L45" s="28">
        <v>134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74</v>
      </c>
      <c r="S45" s="37">
        <v>25959</v>
      </c>
      <c r="T45" s="37">
        <v>0</v>
      </c>
      <c r="U45" s="37">
        <v>0</v>
      </c>
      <c r="V45" s="37">
        <v>830</v>
      </c>
      <c r="W45" s="37">
        <v>63083</v>
      </c>
      <c r="X45" s="37">
        <v>7410</v>
      </c>
      <c r="Y45" s="37">
        <v>795</v>
      </c>
      <c r="Z45" s="37">
        <v>0</v>
      </c>
      <c r="AA45" s="37">
        <v>1029</v>
      </c>
      <c r="AB45" s="37">
        <v>5831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89">
        <v>0</v>
      </c>
      <c r="AJ45" s="90">
        <f t="shared" si="5"/>
        <v>105145</v>
      </c>
      <c r="AK45" s="30"/>
      <c r="AL45" s="29">
        <v>13966</v>
      </c>
      <c r="AM45" s="81">
        <f t="shared" si="6"/>
        <v>2516</v>
      </c>
      <c r="AN45" s="28">
        <f t="shared" si="7"/>
        <v>2516</v>
      </c>
      <c r="AO45" s="33">
        <v>0</v>
      </c>
      <c r="AP45" s="29">
        <v>2516</v>
      </c>
      <c r="AQ45" s="67">
        <v>0</v>
      </c>
      <c r="AR45" s="67">
        <v>0</v>
      </c>
      <c r="AS45" s="29">
        <v>0</v>
      </c>
      <c r="AT45" s="30">
        <v>0</v>
      </c>
      <c r="AV45"/>
    </row>
    <row r="46" spans="1:48">
      <c r="A46" s="18">
        <v>90</v>
      </c>
      <c r="B46" s="30" t="s">
        <v>99</v>
      </c>
      <c r="C46" s="37">
        <f t="shared" si="4"/>
        <v>283351</v>
      </c>
      <c r="D46" s="29"/>
      <c r="E46" s="29"/>
      <c r="F46" s="29"/>
      <c r="G46" s="29"/>
      <c r="H46" s="29"/>
      <c r="I46" s="29"/>
      <c r="J46" s="29"/>
      <c r="K46" s="29"/>
      <c r="L46" s="28">
        <v>3193</v>
      </c>
      <c r="M46" s="37">
        <v>1908</v>
      </c>
      <c r="N46" s="37">
        <v>228</v>
      </c>
      <c r="O46" s="37">
        <v>1124</v>
      </c>
      <c r="P46" s="37">
        <v>3578</v>
      </c>
      <c r="Q46" s="37">
        <v>100</v>
      </c>
      <c r="R46" s="37">
        <v>1384</v>
      </c>
      <c r="S46" s="37">
        <v>1155</v>
      </c>
      <c r="T46" s="37">
        <v>21861</v>
      </c>
      <c r="U46" s="37">
        <v>176</v>
      </c>
      <c r="V46" s="37">
        <v>2026</v>
      </c>
      <c r="W46" s="37">
        <v>22581</v>
      </c>
      <c r="X46" s="37">
        <v>3798</v>
      </c>
      <c r="Y46" s="37">
        <v>11192</v>
      </c>
      <c r="Z46" s="37">
        <v>226</v>
      </c>
      <c r="AA46" s="37">
        <v>83</v>
      </c>
      <c r="AB46" s="37">
        <v>5201</v>
      </c>
      <c r="AC46" s="37">
        <v>729</v>
      </c>
      <c r="AD46" s="37">
        <v>0</v>
      </c>
      <c r="AE46" s="37">
        <v>1690</v>
      </c>
      <c r="AF46" s="37">
        <v>994</v>
      </c>
      <c r="AG46" s="37">
        <v>0</v>
      </c>
      <c r="AH46" s="37">
        <v>0</v>
      </c>
      <c r="AI46" s="89">
        <v>0</v>
      </c>
      <c r="AJ46" s="90">
        <f t="shared" si="5"/>
        <v>83227</v>
      </c>
      <c r="AK46" s="30"/>
      <c r="AL46" s="29">
        <v>19662</v>
      </c>
      <c r="AM46" s="81">
        <f t="shared" si="6"/>
        <v>29006</v>
      </c>
      <c r="AN46" s="28">
        <f t="shared" si="7"/>
        <v>29006</v>
      </c>
      <c r="AO46" s="33">
        <v>0</v>
      </c>
      <c r="AP46" s="29">
        <v>29006</v>
      </c>
      <c r="AQ46" s="67">
        <v>0</v>
      </c>
      <c r="AR46" s="67">
        <v>0</v>
      </c>
      <c r="AS46" s="29">
        <v>151456</v>
      </c>
      <c r="AT46" s="30">
        <v>0</v>
      </c>
      <c r="AV46"/>
    </row>
    <row r="47" spans="1:48">
      <c r="A47" s="18">
        <v>100</v>
      </c>
      <c r="B47" s="30" t="s">
        <v>100</v>
      </c>
      <c r="C47" s="37">
        <f t="shared" si="4"/>
        <v>130253</v>
      </c>
      <c r="D47" s="29"/>
      <c r="E47" s="29"/>
      <c r="F47" s="29"/>
      <c r="G47" s="29"/>
      <c r="H47" s="29"/>
      <c r="I47" s="29"/>
      <c r="J47" s="29"/>
      <c r="K47" s="29"/>
      <c r="L47" s="28">
        <v>76</v>
      </c>
      <c r="M47" s="37">
        <v>775</v>
      </c>
      <c r="N47" s="37">
        <v>377</v>
      </c>
      <c r="O47" s="37">
        <v>111</v>
      </c>
      <c r="P47" s="37">
        <v>3894</v>
      </c>
      <c r="Q47" s="37">
        <v>313</v>
      </c>
      <c r="R47" s="37">
        <v>317</v>
      </c>
      <c r="S47" s="37">
        <v>519</v>
      </c>
      <c r="T47" s="37">
        <v>7</v>
      </c>
      <c r="U47" s="37">
        <v>7601</v>
      </c>
      <c r="V47" s="37">
        <v>1789</v>
      </c>
      <c r="W47" s="37">
        <v>11127</v>
      </c>
      <c r="X47" s="37">
        <v>1164</v>
      </c>
      <c r="Y47" s="37">
        <v>2650</v>
      </c>
      <c r="Z47" s="37">
        <v>2602</v>
      </c>
      <c r="AA47" s="37">
        <v>251</v>
      </c>
      <c r="AB47" s="37">
        <v>4609</v>
      </c>
      <c r="AC47" s="37">
        <v>5805</v>
      </c>
      <c r="AD47" s="37">
        <v>4730</v>
      </c>
      <c r="AE47" s="37">
        <v>2575</v>
      </c>
      <c r="AF47" s="37">
        <v>1056</v>
      </c>
      <c r="AG47" s="37">
        <v>0</v>
      </c>
      <c r="AH47" s="37">
        <v>0</v>
      </c>
      <c r="AI47" s="89">
        <v>0</v>
      </c>
      <c r="AJ47" s="90">
        <f t="shared" si="5"/>
        <v>52348</v>
      </c>
      <c r="AK47" s="30"/>
      <c r="AL47" s="29">
        <v>3371</v>
      </c>
      <c r="AM47" s="81">
        <f t="shared" si="6"/>
        <v>27311</v>
      </c>
      <c r="AN47" s="28">
        <f t="shared" si="7"/>
        <v>27311</v>
      </c>
      <c r="AO47" s="33">
        <v>0</v>
      </c>
      <c r="AP47" s="29">
        <v>27311</v>
      </c>
      <c r="AQ47" s="67">
        <v>0</v>
      </c>
      <c r="AR47" s="67">
        <v>0</v>
      </c>
      <c r="AS47" s="29">
        <v>47223</v>
      </c>
      <c r="AT47" s="30">
        <v>0</v>
      </c>
      <c r="AV47"/>
    </row>
    <row r="48" spans="1:48">
      <c r="A48" s="18">
        <v>110</v>
      </c>
      <c r="B48" s="30" t="s">
        <v>101</v>
      </c>
      <c r="C48" s="37">
        <f t="shared" si="4"/>
        <v>38058</v>
      </c>
      <c r="D48" s="29"/>
      <c r="E48" s="29"/>
      <c r="F48" s="29"/>
      <c r="G48" s="29"/>
      <c r="H48" s="29"/>
      <c r="I48" s="29"/>
      <c r="J48" s="29"/>
      <c r="K48" s="29"/>
      <c r="L48" s="28">
        <v>115</v>
      </c>
      <c r="M48" s="37">
        <v>61</v>
      </c>
      <c r="N48" s="37">
        <v>218</v>
      </c>
      <c r="O48" s="37">
        <v>114</v>
      </c>
      <c r="P48" s="37">
        <v>3129</v>
      </c>
      <c r="Q48" s="37">
        <v>1414</v>
      </c>
      <c r="R48" s="37">
        <v>1077</v>
      </c>
      <c r="S48" s="37">
        <v>2729</v>
      </c>
      <c r="T48" s="37">
        <v>374</v>
      </c>
      <c r="U48" s="37">
        <v>3377</v>
      </c>
      <c r="V48" s="37">
        <v>464</v>
      </c>
      <c r="W48" s="37">
        <v>1615</v>
      </c>
      <c r="X48" s="37">
        <v>1819</v>
      </c>
      <c r="Y48" s="37">
        <v>1306</v>
      </c>
      <c r="Z48" s="37">
        <v>987</v>
      </c>
      <c r="AA48" s="37">
        <v>1367</v>
      </c>
      <c r="AB48" s="37">
        <v>860</v>
      </c>
      <c r="AC48" s="37">
        <v>4572</v>
      </c>
      <c r="AD48" s="37">
        <v>1134</v>
      </c>
      <c r="AE48" s="37">
        <v>2263</v>
      </c>
      <c r="AF48" s="37">
        <v>1289</v>
      </c>
      <c r="AG48" s="37">
        <v>0</v>
      </c>
      <c r="AH48" s="37">
        <v>0</v>
      </c>
      <c r="AI48" s="89">
        <v>0</v>
      </c>
      <c r="AJ48" s="90">
        <f t="shared" si="5"/>
        <v>30284</v>
      </c>
      <c r="AK48" s="30"/>
      <c r="AL48" s="29">
        <v>0</v>
      </c>
      <c r="AM48" s="81">
        <f t="shared" si="6"/>
        <v>7774</v>
      </c>
      <c r="AN48" s="28">
        <f t="shared" si="7"/>
        <v>7774</v>
      </c>
      <c r="AO48" s="33">
        <v>0</v>
      </c>
      <c r="AP48" s="29">
        <v>7774</v>
      </c>
      <c r="AQ48" s="67">
        <v>0</v>
      </c>
      <c r="AR48" s="67">
        <v>0</v>
      </c>
      <c r="AS48" s="29">
        <v>0</v>
      </c>
      <c r="AT48" s="30">
        <v>0</v>
      </c>
      <c r="AV48"/>
    </row>
    <row r="49" spans="1:48">
      <c r="A49" s="18">
        <v>120</v>
      </c>
      <c r="B49" s="30" t="s">
        <v>102</v>
      </c>
      <c r="C49" s="37">
        <f t="shared" si="4"/>
        <v>315053</v>
      </c>
      <c r="D49" s="29"/>
      <c r="E49" s="29"/>
      <c r="F49" s="29"/>
      <c r="G49" s="29"/>
      <c r="H49" s="29"/>
      <c r="I49" s="29"/>
      <c r="J49" s="29"/>
      <c r="K49" s="29"/>
      <c r="L49" s="28">
        <v>12</v>
      </c>
      <c r="M49" s="37">
        <v>67</v>
      </c>
      <c r="N49" s="37">
        <v>374</v>
      </c>
      <c r="O49" s="37">
        <v>0</v>
      </c>
      <c r="P49" s="37">
        <v>459</v>
      </c>
      <c r="Q49" s="37">
        <v>429</v>
      </c>
      <c r="R49" s="37">
        <v>515</v>
      </c>
      <c r="S49" s="37">
        <v>201</v>
      </c>
      <c r="T49" s="37">
        <v>1</v>
      </c>
      <c r="U49" s="37">
        <v>40</v>
      </c>
      <c r="V49" s="37">
        <v>58</v>
      </c>
      <c r="W49" s="37">
        <v>12753</v>
      </c>
      <c r="X49" s="37">
        <v>599</v>
      </c>
      <c r="Y49" s="37">
        <v>161</v>
      </c>
      <c r="Z49" s="37">
        <v>48</v>
      </c>
      <c r="AA49" s="37">
        <v>141</v>
      </c>
      <c r="AB49" s="37">
        <v>10688</v>
      </c>
      <c r="AC49" s="37">
        <v>144</v>
      </c>
      <c r="AD49" s="37">
        <v>0</v>
      </c>
      <c r="AE49" s="37">
        <v>526</v>
      </c>
      <c r="AF49" s="37">
        <v>37</v>
      </c>
      <c r="AG49" s="37">
        <v>0</v>
      </c>
      <c r="AH49" s="37">
        <v>0</v>
      </c>
      <c r="AI49" s="89">
        <v>0</v>
      </c>
      <c r="AJ49" s="90">
        <f t="shared" si="5"/>
        <v>27253</v>
      </c>
      <c r="AK49" s="30"/>
      <c r="AL49" s="29">
        <v>0</v>
      </c>
      <c r="AM49" s="81">
        <f t="shared" si="6"/>
        <v>9145</v>
      </c>
      <c r="AN49" s="28">
        <f t="shared" si="7"/>
        <v>9145</v>
      </c>
      <c r="AO49" s="33">
        <v>0</v>
      </c>
      <c r="AP49" s="29">
        <v>9145</v>
      </c>
      <c r="AQ49" s="67">
        <v>0</v>
      </c>
      <c r="AR49" s="67">
        <v>0</v>
      </c>
      <c r="AS49" s="29">
        <v>278655</v>
      </c>
      <c r="AT49" s="30">
        <v>0</v>
      </c>
      <c r="AV49"/>
    </row>
    <row r="50" spans="1:48">
      <c r="A50" s="18">
        <v>130</v>
      </c>
      <c r="B50" s="30" t="s">
        <v>103</v>
      </c>
      <c r="C50" s="37">
        <f t="shared" si="4"/>
        <v>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89">
        <v>0</v>
      </c>
      <c r="AJ50" s="90">
        <f t="shared" si="5"/>
        <v>0</v>
      </c>
      <c r="AK50" s="30"/>
      <c r="AL50" s="29">
        <v>0</v>
      </c>
      <c r="AM50" s="81">
        <f t="shared" si="6"/>
        <v>0</v>
      </c>
      <c r="AN50" s="28">
        <f t="shared" si="7"/>
        <v>0</v>
      </c>
      <c r="AO50" s="33">
        <v>0</v>
      </c>
      <c r="AP50" s="29">
        <v>0</v>
      </c>
      <c r="AQ50" s="67">
        <v>0</v>
      </c>
      <c r="AR50" s="67">
        <v>0</v>
      </c>
      <c r="AS50" s="29">
        <v>0</v>
      </c>
      <c r="AT50" s="30">
        <v>0</v>
      </c>
      <c r="AV50"/>
    </row>
    <row r="51" spans="1:48">
      <c r="A51" s="18">
        <v>140</v>
      </c>
      <c r="B51" s="30" t="s">
        <v>104</v>
      </c>
      <c r="C51" s="37">
        <f t="shared" si="4"/>
        <v>257823</v>
      </c>
      <c r="D51" s="29"/>
      <c r="E51" s="29"/>
      <c r="F51" s="29"/>
      <c r="G51" s="29"/>
      <c r="H51" s="29"/>
      <c r="I51" s="29"/>
      <c r="J51" s="29"/>
      <c r="K51" s="29"/>
      <c r="L51" s="28">
        <v>2778</v>
      </c>
      <c r="M51" s="37">
        <v>139</v>
      </c>
      <c r="N51" s="37">
        <v>3340</v>
      </c>
      <c r="O51" s="37">
        <v>690</v>
      </c>
      <c r="P51" s="37">
        <v>10040</v>
      </c>
      <c r="Q51" s="37">
        <v>14194</v>
      </c>
      <c r="R51" s="37">
        <v>1756</v>
      </c>
      <c r="S51" s="37">
        <v>4092</v>
      </c>
      <c r="T51" s="37">
        <v>746</v>
      </c>
      <c r="U51" s="37">
        <v>5638</v>
      </c>
      <c r="V51" s="37">
        <v>562</v>
      </c>
      <c r="W51" s="37">
        <v>7091</v>
      </c>
      <c r="X51" s="37">
        <v>67237</v>
      </c>
      <c r="Y51" s="37">
        <v>14310</v>
      </c>
      <c r="Z51" s="37">
        <v>3334</v>
      </c>
      <c r="AA51" s="37">
        <v>6324</v>
      </c>
      <c r="AB51" s="37">
        <v>9523</v>
      </c>
      <c r="AC51" s="37">
        <v>12247</v>
      </c>
      <c r="AD51" s="37">
        <v>3438</v>
      </c>
      <c r="AE51" s="37">
        <v>4794</v>
      </c>
      <c r="AF51" s="37">
        <v>1433</v>
      </c>
      <c r="AG51" s="37">
        <v>0</v>
      </c>
      <c r="AH51" s="37">
        <v>0</v>
      </c>
      <c r="AI51" s="89">
        <v>0</v>
      </c>
      <c r="AJ51" s="90">
        <f t="shared" si="5"/>
        <v>173706</v>
      </c>
      <c r="AK51" s="30"/>
      <c r="AL51" s="29">
        <v>21344</v>
      </c>
      <c r="AM51" s="81">
        <f t="shared" si="6"/>
        <v>62773</v>
      </c>
      <c r="AN51" s="28">
        <f t="shared" si="7"/>
        <v>62773</v>
      </c>
      <c r="AO51" s="33">
        <v>0</v>
      </c>
      <c r="AP51" s="29">
        <v>62773</v>
      </c>
      <c r="AQ51" s="67">
        <v>0</v>
      </c>
      <c r="AR51" s="67">
        <v>0</v>
      </c>
      <c r="AS51" s="29">
        <v>0</v>
      </c>
      <c r="AT51" s="30">
        <v>0</v>
      </c>
      <c r="AV51"/>
    </row>
    <row r="52" spans="1:48">
      <c r="A52" s="18">
        <v>150</v>
      </c>
      <c r="B52" s="30" t="s">
        <v>105</v>
      </c>
      <c r="C52" s="37">
        <f t="shared" si="4"/>
        <v>69050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181</v>
      </c>
      <c r="P52" s="37">
        <v>540</v>
      </c>
      <c r="Q52" s="37">
        <v>1271</v>
      </c>
      <c r="R52" s="37">
        <v>1503</v>
      </c>
      <c r="S52" s="37">
        <v>745</v>
      </c>
      <c r="T52" s="37">
        <v>950</v>
      </c>
      <c r="U52" s="37">
        <v>571</v>
      </c>
      <c r="V52" s="37">
        <v>681</v>
      </c>
      <c r="W52" s="37">
        <v>2258</v>
      </c>
      <c r="X52" s="37">
        <v>12637</v>
      </c>
      <c r="Y52" s="37">
        <v>7944</v>
      </c>
      <c r="Z52" s="37">
        <v>6964</v>
      </c>
      <c r="AA52" s="37">
        <v>418</v>
      </c>
      <c r="AB52" s="37">
        <v>782</v>
      </c>
      <c r="AC52" s="37">
        <v>435</v>
      </c>
      <c r="AD52" s="37">
        <v>0</v>
      </c>
      <c r="AE52" s="37">
        <v>198</v>
      </c>
      <c r="AF52" s="37">
        <v>153</v>
      </c>
      <c r="AG52" s="37">
        <v>17218</v>
      </c>
      <c r="AH52" s="37">
        <v>0</v>
      </c>
      <c r="AI52" s="89">
        <v>0</v>
      </c>
      <c r="AJ52" s="90">
        <f t="shared" si="5"/>
        <v>55449</v>
      </c>
      <c r="AK52" s="30"/>
      <c r="AL52" s="29">
        <v>2280</v>
      </c>
      <c r="AM52" s="81">
        <f t="shared" si="6"/>
        <v>11321</v>
      </c>
      <c r="AN52" s="28">
        <f t="shared" si="7"/>
        <v>11321</v>
      </c>
      <c r="AO52" s="33">
        <v>0</v>
      </c>
      <c r="AP52" s="29">
        <v>11321</v>
      </c>
      <c r="AQ52" s="67">
        <v>0</v>
      </c>
      <c r="AR52" s="67">
        <v>0</v>
      </c>
      <c r="AS52" s="29">
        <v>0</v>
      </c>
      <c r="AT52" s="30">
        <v>0</v>
      </c>
      <c r="AV52"/>
    </row>
    <row r="53" spans="1:48">
      <c r="A53" s="18">
        <v>160</v>
      </c>
      <c r="B53" s="30" t="s">
        <v>61</v>
      </c>
      <c r="C53" s="37">
        <f t="shared" si="4"/>
        <v>206235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10</v>
      </c>
      <c r="N53" s="37">
        <v>0</v>
      </c>
      <c r="O53" s="37">
        <v>20</v>
      </c>
      <c r="P53" s="37">
        <v>795</v>
      </c>
      <c r="Q53" s="37">
        <v>92</v>
      </c>
      <c r="R53" s="37">
        <v>3305</v>
      </c>
      <c r="S53" s="37">
        <v>153</v>
      </c>
      <c r="T53" s="37">
        <v>41</v>
      </c>
      <c r="U53" s="37">
        <v>359</v>
      </c>
      <c r="V53" s="37">
        <v>61</v>
      </c>
      <c r="W53" s="37">
        <v>1003</v>
      </c>
      <c r="X53" s="37">
        <v>2150</v>
      </c>
      <c r="Y53" s="37">
        <v>2355</v>
      </c>
      <c r="Z53" s="37">
        <v>820</v>
      </c>
      <c r="AA53" s="37">
        <v>89</v>
      </c>
      <c r="AB53" s="37">
        <v>1310</v>
      </c>
      <c r="AC53" s="37">
        <v>6829</v>
      </c>
      <c r="AD53" s="37">
        <v>487</v>
      </c>
      <c r="AE53" s="37">
        <v>1593</v>
      </c>
      <c r="AF53" s="37">
        <v>777</v>
      </c>
      <c r="AG53" s="37">
        <v>0</v>
      </c>
      <c r="AH53" s="37">
        <v>0</v>
      </c>
      <c r="AI53" s="89">
        <v>0</v>
      </c>
      <c r="AJ53" s="90">
        <f t="shared" si="5"/>
        <v>22249</v>
      </c>
      <c r="AK53" s="30"/>
      <c r="AL53" s="29">
        <v>17065</v>
      </c>
      <c r="AM53" s="81">
        <f t="shared" si="6"/>
        <v>166921</v>
      </c>
      <c r="AN53" s="28">
        <f t="shared" si="7"/>
        <v>166921</v>
      </c>
      <c r="AO53" s="33">
        <v>0</v>
      </c>
      <c r="AP53" s="29">
        <v>166921</v>
      </c>
      <c r="AQ53" s="67">
        <v>0</v>
      </c>
      <c r="AR53" s="67">
        <v>0</v>
      </c>
      <c r="AS53" s="29">
        <v>0</v>
      </c>
      <c r="AT53" s="30">
        <v>0</v>
      </c>
      <c r="AV53"/>
    </row>
    <row r="54" spans="1:48">
      <c r="A54" s="18">
        <v>170</v>
      </c>
      <c r="B54" s="30" t="s">
        <v>106</v>
      </c>
      <c r="C54" s="37">
        <f t="shared" si="4"/>
        <v>215372</v>
      </c>
      <c r="D54" s="29"/>
      <c r="E54" s="29"/>
      <c r="F54" s="29"/>
      <c r="G54" s="29"/>
      <c r="H54" s="29"/>
      <c r="I54" s="29"/>
      <c r="J54" s="29"/>
      <c r="K54" s="29"/>
      <c r="L54" s="28">
        <v>1389</v>
      </c>
      <c r="M54" s="37">
        <v>103</v>
      </c>
      <c r="N54" s="37">
        <v>868</v>
      </c>
      <c r="O54" s="37">
        <v>1805</v>
      </c>
      <c r="P54" s="37">
        <v>7727</v>
      </c>
      <c r="Q54" s="37">
        <v>8883</v>
      </c>
      <c r="R54" s="37">
        <v>1229</v>
      </c>
      <c r="S54" s="37">
        <v>1656</v>
      </c>
      <c r="T54" s="37">
        <v>4711</v>
      </c>
      <c r="U54" s="37">
        <v>1294</v>
      </c>
      <c r="V54" s="37">
        <v>2832</v>
      </c>
      <c r="W54" s="37">
        <v>7665</v>
      </c>
      <c r="X54" s="37">
        <v>15084</v>
      </c>
      <c r="Y54" s="37">
        <v>12380</v>
      </c>
      <c r="Z54" s="37">
        <v>5116</v>
      </c>
      <c r="AA54" s="37">
        <v>1154</v>
      </c>
      <c r="AB54" s="37">
        <v>3035</v>
      </c>
      <c r="AC54" s="37">
        <v>1275</v>
      </c>
      <c r="AD54" s="37">
        <v>826</v>
      </c>
      <c r="AE54" s="37">
        <v>1645</v>
      </c>
      <c r="AF54" s="37">
        <v>6920</v>
      </c>
      <c r="AG54" s="37">
        <v>0</v>
      </c>
      <c r="AH54" s="37">
        <v>0</v>
      </c>
      <c r="AI54" s="89">
        <v>0</v>
      </c>
      <c r="AJ54" s="90">
        <f t="shared" si="5"/>
        <v>87597</v>
      </c>
      <c r="AK54" s="30"/>
      <c r="AL54" s="29">
        <v>12040</v>
      </c>
      <c r="AM54" s="81">
        <f t="shared" si="6"/>
        <v>112218</v>
      </c>
      <c r="AN54" s="28">
        <f t="shared" si="7"/>
        <v>112218</v>
      </c>
      <c r="AO54" s="33">
        <v>94328</v>
      </c>
      <c r="AP54" s="29">
        <v>17890</v>
      </c>
      <c r="AQ54" s="67">
        <v>0</v>
      </c>
      <c r="AR54" s="67">
        <v>0</v>
      </c>
      <c r="AS54" s="29">
        <v>3517</v>
      </c>
      <c r="AT54" s="30">
        <v>0</v>
      </c>
      <c r="AV54"/>
    </row>
    <row r="55" spans="1:48">
      <c r="A55" s="18">
        <v>180</v>
      </c>
      <c r="B55" s="30" t="s">
        <v>62</v>
      </c>
      <c r="C55" s="37">
        <f t="shared" si="4"/>
        <v>149653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89">
        <v>0</v>
      </c>
      <c r="AJ55" s="90">
        <f t="shared" si="5"/>
        <v>0</v>
      </c>
      <c r="AK55" s="30"/>
      <c r="AL55" s="29">
        <v>0</v>
      </c>
      <c r="AM55" s="81">
        <f t="shared" si="6"/>
        <v>149653</v>
      </c>
      <c r="AN55" s="28">
        <f t="shared" si="7"/>
        <v>2732</v>
      </c>
      <c r="AO55" s="33">
        <v>2732</v>
      </c>
      <c r="AP55" s="29">
        <v>0</v>
      </c>
      <c r="AQ55" s="67">
        <v>146921</v>
      </c>
      <c r="AR55" s="67">
        <v>0</v>
      </c>
      <c r="AS55" s="29">
        <v>0</v>
      </c>
      <c r="AT55" s="30">
        <v>0</v>
      </c>
      <c r="AV55"/>
    </row>
    <row r="56" spans="1:48">
      <c r="A56" s="18">
        <v>190</v>
      </c>
      <c r="B56" s="30" t="s">
        <v>107</v>
      </c>
      <c r="C56" s="37">
        <f t="shared" si="4"/>
        <v>82084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89">
        <v>0</v>
      </c>
      <c r="AJ56" s="90">
        <f t="shared" si="5"/>
        <v>0</v>
      </c>
      <c r="AK56" s="30"/>
      <c r="AL56" s="29">
        <v>0</v>
      </c>
      <c r="AM56" s="81">
        <f t="shared" si="6"/>
        <v>82084</v>
      </c>
      <c r="AN56" s="28">
        <f t="shared" si="7"/>
        <v>12662</v>
      </c>
      <c r="AO56" s="33">
        <v>798</v>
      </c>
      <c r="AP56" s="29">
        <v>11864</v>
      </c>
      <c r="AQ56" s="67">
        <v>68170</v>
      </c>
      <c r="AR56" s="67">
        <v>1252</v>
      </c>
      <c r="AS56" s="29">
        <v>0</v>
      </c>
      <c r="AT56" s="30">
        <v>0</v>
      </c>
      <c r="AV56"/>
    </row>
    <row r="57" spans="1:48">
      <c r="A57" s="18">
        <v>200</v>
      </c>
      <c r="B57" s="30" t="s">
        <v>108</v>
      </c>
      <c r="C57" s="37">
        <f t="shared" si="4"/>
        <v>44390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2788</v>
      </c>
      <c r="N57" s="37">
        <v>0</v>
      </c>
      <c r="O57" s="37">
        <v>0</v>
      </c>
      <c r="P57" s="37">
        <v>2140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89">
        <v>0</v>
      </c>
      <c r="AJ57" s="90">
        <f t="shared" si="5"/>
        <v>4928</v>
      </c>
      <c r="AK57" s="30"/>
      <c r="AL57" s="29">
        <v>0</v>
      </c>
      <c r="AM57" s="81">
        <f t="shared" si="6"/>
        <v>39462</v>
      </c>
      <c r="AN57" s="28">
        <f t="shared" si="7"/>
        <v>16119</v>
      </c>
      <c r="AO57" s="33">
        <v>444</v>
      </c>
      <c r="AP57" s="29">
        <v>15675</v>
      </c>
      <c r="AQ57" s="67">
        <v>20286</v>
      </c>
      <c r="AR57" s="67">
        <v>3057</v>
      </c>
      <c r="AS57" s="29">
        <v>0</v>
      </c>
      <c r="AT57" s="30">
        <v>0</v>
      </c>
      <c r="AV57"/>
    </row>
    <row r="58" spans="1:48">
      <c r="A58" s="18">
        <v>210</v>
      </c>
      <c r="B58" s="30" t="s">
        <v>109</v>
      </c>
      <c r="C58" s="37">
        <f t="shared" si="4"/>
        <v>60212</v>
      </c>
      <c r="D58" s="29"/>
      <c r="E58" s="29"/>
      <c r="F58" s="29"/>
      <c r="G58" s="29"/>
      <c r="H58" s="29"/>
      <c r="I58" s="29"/>
      <c r="J58" s="29"/>
      <c r="K58" s="29"/>
      <c r="L58" s="2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17</v>
      </c>
      <c r="V58" s="37">
        <v>0</v>
      </c>
      <c r="W58" s="37">
        <v>0</v>
      </c>
      <c r="X58" s="37">
        <v>0</v>
      </c>
      <c r="Y58" s="37">
        <v>315</v>
      </c>
      <c r="Z58" s="37">
        <v>131</v>
      </c>
      <c r="AA58" s="37">
        <v>1471</v>
      </c>
      <c r="AB58" s="37">
        <v>845</v>
      </c>
      <c r="AC58" s="37">
        <v>451</v>
      </c>
      <c r="AD58" s="37">
        <v>0</v>
      </c>
      <c r="AE58" s="37">
        <v>0</v>
      </c>
      <c r="AF58" s="37">
        <v>154</v>
      </c>
      <c r="AG58" s="37">
        <v>0</v>
      </c>
      <c r="AH58" s="37">
        <v>0</v>
      </c>
      <c r="AI58" s="89">
        <v>0</v>
      </c>
      <c r="AJ58" s="90">
        <f t="shared" si="5"/>
        <v>3384</v>
      </c>
      <c r="AK58" s="30"/>
      <c r="AL58" s="29">
        <v>0</v>
      </c>
      <c r="AM58" s="81">
        <f t="shared" si="6"/>
        <v>56828</v>
      </c>
      <c r="AN58" s="28">
        <f t="shared" si="7"/>
        <v>47340</v>
      </c>
      <c r="AO58" s="33">
        <v>7692</v>
      </c>
      <c r="AP58" s="29">
        <v>39648</v>
      </c>
      <c r="AQ58" s="67">
        <v>1076</v>
      </c>
      <c r="AR58" s="67">
        <v>8412</v>
      </c>
      <c r="AS58" s="29">
        <v>0</v>
      </c>
      <c r="AT58" s="30">
        <v>0</v>
      </c>
      <c r="AV58"/>
    </row>
    <row r="59" spans="1:48">
      <c r="A59" s="18">
        <v>220</v>
      </c>
      <c r="B59" s="30" t="s">
        <v>64</v>
      </c>
      <c r="C59" s="37">
        <f t="shared" si="4"/>
        <v>0</v>
      </c>
      <c r="D59" s="29"/>
      <c r="E59" s="29"/>
      <c r="F59" s="29"/>
      <c r="G59" s="29"/>
      <c r="H59" s="29"/>
      <c r="I59" s="29"/>
      <c r="J59" s="29"/>
      <c r="K59" s="29"/>
      <c r="L59" s="2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89">
        <v>0</v>
      </c>
      <c r="AJ59" s="90">
        <f t="shared" si="5"/>
        <v>0</v>
      </c>
      <c r="AK59" s="30"/>
      <c r="AL59" s="29">
        <v>0</v>
      </c>
      <c r="AM59" s="81">
        <f t="shared" si="6"/>
        <v>0</v>
      </c>
      <c r="AN59" s="28">
        <f t="shared" si="7"/>
        <v>0</v>
      </c>
      <c r="AO59" s="33">
        <v>0</v>
      </c>
      <c r="AP59" s="29">
        <v>0</v>
      </c>
      <c r="AQ59" s="67">
        <v>0</v>
      </c>
      <c r="AR59" s="67">
        <v>0</v>
      </c>
      <c r="AS59" s="29">
        <v>0</v>
      </c>
      <c r="AT59" s="30">
        <v>0</v>
      </c>
      <c r="AV59"/>
    </row>
    <row r="60" spans="1:48">
      <c r="A60" s="18">
        <v>230</v>
      </c>
      <c r="B60" s="30" t="s">
        <v>65</v>
      </c>
      <c r="C60" s="37">
        <f t="shared" si="4"/>
        <v>2660</v>
      </c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89">
        <v>0</v>
      </c>
      <c r="AJ60" s="90">
        <f t="shared" si="5"/>
        <v>0</v>
      </c>
      <c r="AK60" s="30"/>
      <c r="AL60" s="29">
        <v>35119</v>
      </c>
      <c r="AM60" s="81">
        <f t="shared" si="6"/>
        <v>-32459</v>
      </c>
      <c r="AN60" s="28">
        <f t="shared" si="7"/>
        <v>-32459</v>
      </c>
      <c r="AO60" s="33">
        <v>0</v>
      </c>
      <c r="AP60" s="29">
        <v>-32459</v>
      </c>
      <c r="AQ60" s="67">
        <v>0</v>
      </c>
      <c r="AR60" s="67">
        <v>0</v>
      </c>
      <c r="AS60" s="29">
        <v>0</v>
      </c>
      <c r="AT60" s="30">
        <v>0</v>
      </c>
      <c r="AV60"/>
    </row>
    <row r="61" spans="1:48" ht="13.5" thickBot="1">
      <c r="A61" s="75">
        <v>999</v>
      </c>
      <c r="B61" s="30" t="s">
        <v>110</v>
      </c>
      <c r="C61" s="37">
        <f t="shared" si="4"/>
        <v>0</v>
      </c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90">
        <f t="shared" si="5"/>
        <v>0</v>
      </c>
      <c r="AK61" s="30"/>
      <c r="AL61" s="29">
        <v>0</v>
      </c>
      <c r="AM61" s="81">
        <f t="shared" si="6"/>
        <v>0</v>
      </c>
      <c r="AN61" s="28">
        <f t="shared" si="7"/>
        <v>0</v>
      </c>
      <c r="AO61" s="33">
        <v>0</v>
      </c>
      <c r="AP61" s="29">
        <v>0</v>
      </c>
      <c r="AQ61" s="67">
        <v>0</v>
      </c>
      <c r="AR61" s="67">
        <v>0</v>
      </c>
      <c r="AS61" s="29">
        <v>0</v>
      </c>
      <c r="AT61" s="30">
        <v>0</v>
      </c>
      <c r="AV61"/>
    </row>
    <row r="62" spans="1:48" ht="14.25" thickTop="1" thickBot="1">
      <c r="B62" s="32" t="s">
        <v>33</v>
      </c>
      <c r="C62" s="31">
        <f>SUM(C38:C61)</f>
        <v>4023884</v>
      </c>
      <c r="D62" s="31">
        <f t="shared" ref="D62:AO62" si="8">SUM(D38:D61)</f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85">
        <f t="shared" si="8"/>
        <v>0</v>
      </c>
      <c r="L62" s="31">
        <f t="shared" si="8"/>
        <v>109144</v>
      </c>
      <c r="M62" s="31">
        <f t="shared" si="8"/>
        <v>26070</v>
      </c>
      <c r="N62" s="31">
        <f t="shared" si="8"/>
        <v>18398</v>
      </c>
      <c r="O62" s="31">
        <f t="shared" si="8"/>
        <v>7467</v>
      </c>
      <c r="P62" s="31">
        <f t="shared" si="8"/>
        <v>185983</v>
      </c>
      <c r="Q62" s="31">
        <f t="shared" si="8"/>
        <v>114924</v>
      </c>
      <c r="R62" s="31">
        <f t="shared" si="8"/>
        <v>22065</v>
      </c>
      <c r="S62" s="31">
        <f t="shared" si="8"/>
        <v>44630</v>
      </c>
      <c r="T62" s="31">
        <f t="shared" si="8"/>
        <v>28825</v>
      </c>
      <c r="U62" s="31">
        <f t="shared" si="8"/>
        <v>48489</v>
      </c>
      <c r="V62" s="31">
        <f t="shared" si="8"/>
        <v>15292</v>
      </c>
      <c r="W62" s="31">
        <f t="shared" si="8"/>
        <v>148187</v>
      </c>
      <c r="X62" s="31">
        <f t="shared" si="8"/>
        <v>128769</v>
      </c>
      <c r="Y62" s="31">
        <f t="shared" si="8"/>
        <v>90104</v>
      </c>
      <c r="Z62" s="31">
        <f t="shared" si="8"/>
        <v>20612</v>
      </c>
      <c r="AA62" s="31">
        <f t="shared" si="8"/>
        <v>134768</v>
      </c>
      <c r="AB62" s="31">
        <f t="shared" si="8"/>
        <v>60380</v>
      </c>
      <c r="AC62" s="31">
        <f t="shared" si="8"/>
        <v>50654</v>
      </c>
      <c r="AD62" s="31">
        <f t="shared" si="8"/>
        <v>13920</v>
      </c>
      <c r="AE62" s="31">
        <f t="shared" si="8"/>
        <v>21881</v>
      </c>
      <c r="AF62" s="31">
        <f t="shared" si="8"/>
        <v>25878</v>
      </c>
      <c r="AG62" s="31">
        <f t="shared" si="8"/>
        <v>17218</v>
      </c>
      <c r="AH62" s="31">
        <f t="shared" si="8"/>
        <v>0</v>
      </c>
      <c r="AI62" s="31">
        <f t="shared" si="8"/>
        <v>0</v>
      </c>
      <c r="AJ62" s="31">
        <f t="shared" si="8"/>
        <v>1333658</v>
      </c>
      <c r="AK62" s="32">
        <f t="shared" si="8"/>
        <v>0</v>
      </c>
      <c r="AL62" s="85">
        <f t="shared" si="8"/>
        <v>399757</v>
      </c>
      <c r="AM62" s="85">
        <f t="shared" si="8"/>
        <v>1778420</v>
      </c>
      <c r="AN62" s="31">
        <f t="shared" si="8"/>
        <v>1529246</v>
      </c>
      <c r="AO62" s="31">
        <f t="shared" si="8"/>
        <v>239659</v>
      </c>
      <c r="AP62" s="86">
        <f>SUM(AP38:AP61)</f>
        <v>1289587</v>
      </c>
      <c r="AQ62" s="86">
        <f>SUM(AQ38:AQ61)</f>
        <v>236453</v>
      </c>
      <c r="AR62" s="86">
        <f>SUM(AR38:AR61)</f>
        <v>12721</v>
      </c>
      <c r="AS62" s="31">
        <f>SUM(AS38:AS61)</f>
        <v>489686</v>
      </c>
      <c r="AT62" s="104">
        <f>SUM(AT38:AT61)</f>
        <v>22363</v>
      </c>
      <c r="AV62"/>
    </row>
    <row r="63" spans="1:48" ht="13.5" thickTop="1">
      <c r="B63" s="11" t="s">
        <v>34</v>
      </c>
      <c r="C63" s="91"/>
      <c r="D63" s="84"/>
      <c r="E63" s="84"/>
      <c r="F63" s="84">
        <f>F32</f>
        <v>109050</v>
      </c>
      <c r="G63" s="84">
        <f>G32</f>
        <v>0</v>
      </c>
      <c r="H63" s="84">
        <f>H32</f>
        <v>10263</v>
      </c>
      <c r="I63" s="84">
        <f>I32</f>
        <v>2068</v>
      </c>
      <c r="J63" s="84">
        <f>J32</f>
        <v>64041</v>
      </c>
      <c r="K63" s="84"/>
      <c r="L63" s="91">
        <v>313973</v>
      </c>
      <c r="M63" s="92">
        <v>67143</v>
      </c>
      <c r="N63" s="92">
        <v>69739</v>
      </c>
      <c r="O63" s="92">
        <v>8725</v>
      </c>
      <c r="P63" s="92">
        <v>236090</v>
      </c>
      <c r="Q63" s="92">
        <v>66288</v>
      </c>
      <c r="R63" s="92">
        <v>9802</v>
      </c>
      <c r="S63" s="92">
        <v>20174</v>
      </c>
      <c r="T63" s="92">
        <v>37273</v>
      </c>
      <c r="U63" s="92">
        <v>46906</v>
      </c>
      <c r="V63" s="92">
        <v>4071</v>
      </c>
      <c r="W63" s="92">
        <v>154695</v>
      </c>
      <c r="X63" s="92">
        <v>197379</v>
      </c>
      <c r="Y63" s="92">
        <v>102000</v>
      </c>
      <c r="Z63" s="92">
        <v>29789</v>
      </c>
      <c r="AA63" s="92">
        <v>69458</v>
      </c>
      <c r="AB63" s="92">
        <v>139913</v>
      </c>
      <c r="AC63" s="92">
        <v>98999</v>
      </c>
      <c r="AD63" s="92">
        <v>68145</v>
      </c>
      <c r="AE63" s="92">
        <v>22509</v>
      </c>
      <c r="AF63" s="92">
        <v>33449</v>
      </c>
      <c r="AG63" s="92">
        <v>-17218</v>
      </c>
      <c r="AH63" s="92">
        <v>0</v>
      </c>
      <c r="AI63" s="92">
        <v>0</v>
      </c>
      <c r="AJ63" s="93">
        <f>SUM(L63:AI63)</f>
        <v>1779302</v>
      </c>
      <c r="AK63" s="93">
        <f>SUM(C63:AI63)</f>
        <v>1964724</v>
      </c>
      <c r="AV63"/>
    </row>
    <row r="64" spans="1:48" ht="13.5" thickBot="1">
      <c r="B64" s="11" t="s">
        <v>52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25466</v>
      </c>
      <c r="M64" s="37">
        <v>1413</v>
      </c>
      <c r="N64" s="37">
        <v>1906</v>
      </c>
      <c r="O64" s="37">
        <v>726</v>
      </c>
      <c r="P64" s="37">
        <v>11026</v>
      </c>
      <c r="Q64" s="37">
        <v>9391</v>
      </c>
      <c r="R64" s="37">
        <v>603</v>
      </c>
      <c r="S64" s="37">
        <v>638</v>
      </c>
      <c r="T64" s="37">
        <v>6603</v>
      </c>
      <c r="U64" s="37">
        <v>12011</v>
      </c>
      <c r="V64" s="37">
        <v>0</v>
      </c>
      <c r="W64" s="37">
        <v>3752</v>
      </c>
      <c r="X64" s="37">
        <v>61842</v>
      </c>
      <c r="Y64" s="37">
        <v>14830</v>
      </c>
      <c r="Z64" s="37">
        <v>430</v>
      </c>
      <c r="AA64" s="37">
        <v>5233</v>
      </c>
      <c r="AB64" s="37">
        <v>16226</v>
      </c>
      <c r="AC64" s="37">
        <v>50842</v>
      </c>
      <c r="AD64" s="37">
        <v>38776</v>
      </c>
      <c r="AE64" s="37">
        <v>6396</v>
      </c>
      <c r="AF64" s="37">
        <v>11547</v>
      </c>
      <c r="AG64" s="37">
        <v>0</v>
      </c>
      <c r="AH64" s="37">
        <v>0</v>
      </c>
      <c r="AI64" s="37">
        <v>0</v>
      </c>
      <c r="AJ64" s="30">
        <f t="shared" ref="AJ64:AJ71" si="9">SUM(L64:AI64)</f>
        <v>279657</v>
      </c>
      <c r="AK64" s="30">
        <f t="shared" ref="AK64:AK71" si="10">SUM(C64:AI64)</f>
        <v>279657</v>
      </c>
      <c r="AV64"/>
    </row>
    <row r="65" spans="2:49" ht="13.5" thickTop="1">
      <c r="B65" s="11" t="s">
        <v>53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25466</v>
      </c>
      <c r="M65" s="37">
        <v>1413</v>
      </c>
      <c r="N65" s="37">
        <v>1906</v>
      </c>
      <c r="O65" s="37">
        <v>726</v>
      </c>
      <c r="P65" s="37">
        <v>11026</v>
      </c>
      <c r="Q65" s="37">
        <v>9391</v>
      </c>
      <c r="R65" s="37">
        <v>603</v>
      </c>
      <c r="S65" s="37">
        <v>638</v>
      </c>
      <c r="T65" s="37">
        <v>6603</v>
      </c>
      <c r="U65" s="37">
        <v>12011</v>
      </c>
      <c r="V65" s="37">
        <v>0</v>
      </c>
      <c r="W65" s="37">
        <v>3752</v>
      </c>
      <c r="X65" s="37">
        <v>61842</v>
      </c>
      <c r="Y65" s="37">
        <v>14830</v>
      </c>
      <c r="Z65" s="37">
        <v>430</v>
      </c>
      <c r="AA65" s="37">
        <v>5233</v>
      </c>
      <c r="AB65" s="37">
        <v>16226</v>
      </c>
      <c r="AC65" s="37">
        <v>50842</v>
      </c>
      <c r="AD65" s="37">
        <v>38776</v>
      </c>
      <c r="AE65" s="37">
        <v>6396</v>
      </c>
      <c r="AF65" s="37">
        <v>11547</v>
      </c>
      <c r="AG65" s="37">
        <v>0</v>
      </c>
      <c r="AH65" s="37">
        <v>0</v>
      </c>
      <c r="AI65" s="37">
        <v>0</v>
      </c>
      <c r="AJ65" s="30">
        <f t="shared" si="9"/>
        <v>279657</v>
      </c>
      <c r="AK65" s="30">
        <f t="shared" si="10"/>
        <v>279657</v>
      </c>
      <c r="AM65" s="12" t="s">
        <v>35</v>
      </c>
      <c r="AN65" s="17"/>
      <c r="AO65" s="17"/>
      <c r="AP65" s="17"/>
      <c r="AQ65" s="105">
        <f>AJ63</f>
        <v>1779302</v>
      </c>
      <c r="AS65" s="12" t="s">
        <v>36</v>
      </c>
      <c r="AT65" s="17"/>
      <c r="AU65" s="17"/>
      <c r="AV65" s="105">
        <f>AM62</f>
        <v>1778420</v>
      </c>
    </row>
    <row r="66" spans="2:49">
      <c r="B66" s="11" t="s">
        <v>37</v>
      </c>
      <c r="C66" s="28"/>
      <c r="D66" s="29"/>
      <c r="E66" s="29"/>
      <c r="F66" s="29"/>
      <c r="G66" s="29"/>
      <c r="H66" s="29"/>
      <c r="I66" s="29"/>
      <c r="J66" s="29"/>
      <c r="K66" s="29"/>
      <c r="L66" s="28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0">
        <f t="shared" si="9"/>
        <v>0</v>
      </c>
      <c r="AK66" s="30">
        <f t="shared" si="10"/>
        <v>0</v>
      </c>
      <c r="AM66" s="18" t="s">
        <v>38</v>
      </c>
      <c r="AN66" s="19"/>
      <c r="AO66" s="19"/>
      <c r="AP66" s="19"/>
      <c r="AQ66" s="81">
        <f>J63</f>
        <v>64041</v>
      </c>
      <c r="AS66" s="18" t="s">
        <v>39</v>
      </c>
      <c r="AT66" s="19"/>
      <c r="AU66" s="19"/>
      <c r="AV66" s="81">
        <f>AS62</f>
        <v>489686</v>
      </c>
    </row>
    <row r="67" spans="2:49" s="20" customFormat="1" ht="11.25" customHeight="1">
      <c r="B67" s="11" t="s">
        <v>40</v>
      </c>
      <c r="C67" s="94"/>
      <c r="D67" s="95"/>
      <c r="E67" s="95"/>
      <c r="F67" s="95"/>
      <c r="G67" s="95"/>
      <c r="H67" s="95"/>
      <c r="I67" s="95"/>
      <c r="J67" s="95"/>
      <c r="K67" s="95"/>
      <c r="L67" s="94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30">
        <f t="shared" si="9"/>
        <v>0</v>
      </c>
      <c r="AK67" s="30">
        <f t="shared" si="10"/>
        <v>0</v>
      </c>
      <c r="AL67" s="1"/>
      <c r="AM67" s="18" t="s">
        <v>41</v>
      </c>
      <c r="AN67" s="15"/>
      <c r="AO67" s="15"/>
      <c r="AP67" s="15"/>
      <c r="AQ67" s="82">
        <f>I63</f>
        <v>2068</v>
      </c>
      <c r="AS67" s="18" t="s">
        <v>42</v>
      </c>
      <c r="AT67" s="19"/>
      <c r="AU67" s="19"/>
      <c r="AV67" s="82">
        <f>AT62</f>
        <v>22363</v>
      </c>
      <c r="AW67"/>
    </row>
    <row r="68" spans="2:49">
      <c r="B68" s="11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8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30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0">
        <f t="shared" si="9"/>
        <v>30</v>
      </c>
      <c r="AK68" s="30">
        <f t="shared" si="10"/>
        <v>30</v>
      </c>
      <c r="AL68" s="1"/>
      <c r="AM68" s="18" t="s">
        <v>44</v>
      </c>
      <c r="AN68" s="19"/>
      <c r="AO68" s="19"/>
      <c r="AP68" s="19"/>
      <c r="AQ68" s="81">
        <f>H63+F63</f>
        <v>119313</v>
      </c>
      <c r="AS68" s="18" t="s">
        <v>45</v>
      </c>
      <c r="AT68" s="19"/>
      <c r="AU68" s="19"/>
      <c r="AV68" s="81">
        <f>AL62</f>
        <v>399757</v>
      </c>
    </row>
    <row r="69" spans="2:49">
      <c r="B69" s="11" t="s">
        <v>46</v>
      </c>
      <c r="C69" s="28"/>
      <c r="D69" s="29"/>
      <c r="E69" s="29"/>
      <c r="F69" s="29"/>
      <c r="G69" s="29"/>
      <c r="H69" s="29"/>
      <c r="I69" s="29"/>
      <c r="J69" s="29"/>
      <c r="K69" s="29"/>
      <c r="L69" s="2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0">
        <f t="shared" si="9"/>
        <v>0</v>
      </c>
      <c r="AK69" s="30">
        <f t="shared" si="10"/>
        <v>0</v>
      </c>
      <c r="AL69" s="1"/>
      <c r="AM69" s="18" t="s">
        <v>47</v>
      </c>
      <c r="AN69" s="19"/>
      <c r="AO69" s="19"/>
      <c r="AP69" s="19"/>
      <c r="AQ69" s="81">
        <f>G63</f>
        <v>0</v>
      </c>
      <c r="AS69" s="18" t="s">
        <v>48</v>
      </c>
      <c r="AT69" s="19"/>
      <c r="AU69" s="19"/>
      <c r="AV69" s="81">
        <f>AL32</f>
        <v>725502</v>
      </c>
    </row>
    <row r="70" spans="2:49" ht="13.5" thickBot="1">
      <c r="B70" s="11" t="s">
        <v>49</v>
      </c>
      <c r="C70" s="97"/>
      <c r="D70" s="98"/>
      <c r="E70" s="98"/>
      <c r="F70" s="98"/>
      <c r="G70" s="98"/>
      <c r="H70" s="98"/>
      <c r="I70" s="98"/>
      <c r="J70" s="98"/>
      <c r="K70" s="98"/>
      <c r="L70" s="97">
        <v>288507</v>
      </c>
      <c r="M70" s="99">
        <v>65730</v>
      </c>
      <c r="N70" s="99">
        <v>67833</v>
      </c>
      <c r="O70" s="99">
        <v>7999</v>
      </c>
      <c r="P70" s="99">
        <v>225064</v>
      </c>
      <c r="Q70" s="99">
        <v>56897</v>
      </c>
      <c r="R70" s="99">
        <v>9199</v>
      </c>
      <c r="S70" s="99">
        <v>19536</v>
      </c>
      <c r="T70" s="99">
        <v>30670</v>
      </c>
      <c r="U70" s="99">
        <v>34895</v>
      </c>
      <c r="V70" s="99">
        <v>4071</v>
      </c>
      <c r="W70" s="99">
        <v>150943</v>
      </c>
      <c r="X70" s="99">
        <v>135537</v>
      </c>
      <c r="Y70" s="99">
        <v>87170</v>
      </c>
      <c r="Z70" s="99">
        <v>29359</v>
      </c>
      <c r="AA70" s="99">
        <v>64225</v>
      </c>
      <c r="AB70" s="99">
        <v>123687</v>
      </c>
      <c r="AC70" s="99">
        <v>48127</v>
      </c>
      <c r="AD70" s="99">
        <v>29369</v>
      </c>
      <c r="AE70" s="99">
        <v>16113</v>
      </c>
      <c r="AF70" s="99">
        <v>21902</v>
      </c>
      <c r="AG70" s="99">
        <v>-17218</v>
      </c>
      <c r="AH70" s="99">
        <v>0</v>
      </c>
      <c r="AI70" s="99">
        <v>0</v>
      </c>
      <c r="AJ70" s="100">
        <f t="shared" si="9"/>
        <v>1499615</v>
      </c>
      <c r="AK70" s="100">
        <f t="shared" si="10"/>
        <v>1499615</v>
      </c>
      <c r="AL70" s="1"/>
      <c r="AM70" s="18"/>
      <c r="AN70" s="19"/>
      <c r="AO70" s="19"/>
      <c r="AP70" s="19"/>
      <c r="AQ70" s="81"/>
      <c r="AS70" s="18"/>
      <c r="AT70" s="19"/>
      <c r="AU70" s="19"/>
      <c r="AV70" s="81"/>
    </row>
    <row r="71" spans="2:49" ht="14.25" thickTop="1" thickBot="1">
      <c r="B71" s="57" t="s">
        <v>50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>
        <v>862660</v>
      </c>
      <c r="M71" s="103">
        <v>157656</v>
      </c>
      <c r="N71" s="103">
        <v>38010</v>
      </c>
      <c r="O71" s="103">
        <v>6936</v>
      </c>
      <c r="P71" s="103">
        <v>272344</v>
      </c>
      <c r="Q71" s="103">
        <v>356730</v>
      </c>
      <c r="R71" s="103">
        <v>13130</v>
      </c>
      <c r="S71" s="103">
        <v>3076</v>
      </c>
      <c r="T71" s="103">
        <v>132528</v>
      </c>
      <c r="U71" s="103">
        <v>391176</v>
      </c>
      <c r="V71" s="103">
        <v>0</v>
      </c>
      <c r="W71" s="103">
        <v>297030</v>
      </c>
      <c r="X71" s="103">
        <v>1756792</v>
      </c>
      <c r="Y71" s="103">
        <v>321252</v>
      </c>
      <c r="Z71" s="103">
        <v>28438</v>
      </c>
      <c r="AA71" s="103">
        <v>298690</v>
      </c>
      <c r="AB71" s="103">
        <v>317286</v>
      </c>
      <c r="AC71" s="103">
        <v>0</v>
      </c>
      <c r="AD71" s="103">
        <v>0</v>
      </c>
      <c r="AE71" s="103">
        <v>7690</v>
      </c>
      <c r="AF71" s="103">
        <v>379868</v>
      </c>
      <c r="AG71" s="103">
        <v>0</v>
      </c>
      <c r="AH71" s="103">
        <v>0</v>
      </c>
      <c r="AI71" s="103">
        <v>0</v>
      </c>
      <c r="AJ71" s="104">
        <f t="shared" si="9"/>
        <v>5641292</v>
      </c>
      <c r="AK71" s="83">
        <f t="shared" si="10"/>
        <v>5641292</v>
      </c>
      <c r="AL71" s="1"/>
      <c r="AM71" s="41" t="s">
        <v>51</v>
      </c>
      <c r="AN71" s="26"/>
      <c r="AO71" s="26"/>
      <c r="AP71" s="26"/>
      <c r="AQ71" s="83">
        <f>AQ65+AQ66+AQ67+AQ68+AQ69</f>
        <v>1964724</v>
      </c>
      <c r="AS71" s="41" t="s">
        <v>51</v>
      </c>
      <c r="AT71" s="26"/>
      <c r="AU71" s="26"/>
      <c r="AV71" s="83">
        <f>AV65+AV66+AV67+AV68-AV69</f>
        <v>1964724</v>
      </c>
    </row>
    <row r="72" spans="2:49" ht="13.5" thickTop="1"/>
  </sheetData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W72"/>
  <sheetViews>
    <sheetView workbookViewId="0">
      <selection sqref="A1:XFD1048576"/>
    </sheetView>
  </sheetViews>
  <sheetFormatPr baseColWidth="10" defaultColWidth="11.42578125" defaultRowHeight="12.75"/>
  <cols>
    <col min="1" max="1" width="9.140625" customWidth="1"/>
    <col min="2" max="2" width="37.7109375" customWidth="1"/>
    <col min="3" max="3" width="10.85546875" customWidth="1"/>
    <col min="4" max="10" width="9.7109375" customWidth="1"/>
    <col min="11" max="11" width="13.7109375" customWidth="1"/>
    <col min="12" max="35" width="12.7109375" customWidth="1"/>
    <col min="36" max="37" width="12.7109375" style="1" customWidth="1"/>
    <col min="38" max="46" width="9.7109375" customWidth="1"/>
    <col min="47" max="47" width="14.7109375" customWidth="1"/>
    <col min="48" max="48" width="9.7109375" style="25" customWidth="1"/>
    <col min="257" max="257" width="9.140625" customWidth="1"/>
    <col min="258" max="258" width="37.7109375" customWidth="1"/>
    <col min="259" max="259" width="10.85546875" customWidth="1"/>
    <col min="260" max="266" width="9.7109375" customWidth="1"/>
    <col min="267" max="267" width="13.7109375" customWidth="1"/>
    <col min="268" max="293" width="12.7109375" customWidth="1"/>
    <col min="294" max="302" width="9.7109375" customWidth="1"/>
    <col min="303" max="303" width="14.7109375" customWidth="1"/>
    <col min="304" max="304" width="9.7109375" customWidth="1"/>
    <col min="513" max="513" width="9.140625" customWidth="1"/>
    <col min="514" max="514" width="37.7109375" customWidth="1"/>
    <col min="515" max="515" width="10.85546875" customWidth="1"/>
    <col min="516" max="522" width="9.7109375" customWidth="1"/>
    <col min="523" max="523" width="13.7109375" customWidth="1"/>
    <col min="524" max="549" width="12.7109375" customWidth="1"/>
    <col min="550" max="558" width="9.7109375" customWidth="1"/>
    <col min="559" max="559" width="14.7109375" customWidth="1"/>
    <col min="560" max="560" width="9.7109375" customWidth="1"/>
    <col min="769" max="769" width="9.140625" customWidth="1"/>
    <col min="770" max="770" width="37.7109375" customWidth="1"/>
    <col min="771" max="771" width="10.85546875" customWidth="1"/>
    <col min="772" max="778" width="9.7109375" customWidth="1"/>
    <col min="779" max="779" width="13.7109375" customWidth="1"/>
    <col min="780" max="805" width="12.7109375" customWidth="1"/>
    <col min="806" max="814" width="9.7109375" customWidth="1"/>
    <col min="815" max="815" width="14.7109375" customWidth="1"/>
    <col min="816" max="816" width="9.7109375" customWidth="1"/>
    <col min="1025" max="1025" width="9.140625" customWidth="1"/>
    <col min="1026" max="1026" width="37.7109375" customWidth="1"/>
    <col min="1027" max="1027" width="10.85546875" customWidth="1"/>
    <col min="1028" max="1034" width="9.7109375" customWidth="1"/>
    <col min="1035" max="1035" width="13.7109375" customWidth="1"/>
    <col min="1036" max="1061" width="12.7109375" customWidth="1"/>
    <col min="1062" max="1070" width="9.7109375" customWidth="1"/>
    <col min="1071" max="1071" width="14.7109375" customWidth="1"/>
    <col min="1072" max="1072" width="9.7109375" customWidth="1"/>
    <col min="1281" max="1281" width="9.140625" customWidth="1"/>
    <col min="1282" max="1282" width="37.7109375" customWidth="1"/>
    <col min="1283" max="1283" width="10.85546875" customWidth="1"/>
    <col min="1284" max="1290" width="9.7109375" customWidth="1"/>
    <col min="1291" max="1291" width="13.7109375" customWidth="1"/>
    <col min="1292" max="1317" width="12.7109375" customWidth="1"/>
    <col min="1318" max="1326" width="9.7109375" customWidth="1"/>
    <col min="1327" max="1327" width="14.7109375" customWidth="1"/>
    <col min="1328" max="1328" width="9.7109375" customWidth="1"/>
    <col min="1537" max="1537" width="9.140625" customWidth="1"/>
    <col min="1538" max="1538" width="37.7109375" customWidth="1"/>
    <col min="1539" max="1539" width="10.85546875" customWidth="1"/>
    <col min="1540" max="1546" width="9.7109375" customWidth="1"/>
    <col min="1547" max="1547" width="13.7109375" customWidth="1"/>
    <col min="1548" max="1573" width="12.7109375" customWidth="1"/>
    <col min="1574" max="1582" width="9.7109375" customWidth="1"/>
    <col min="1583" max="1583" width="14.7109375" customWidth="1"/>
    <col min="1584" max="1584" width="9.7109375" customWidth="1"/>
    <col min="1793" max="1793" width="9.140625" customWidth="1"/>
    <col min="1794" max="1794" width="37.7109375" customWidth="1"/>
    <col min="1795" max="1795" width="10.85546875" customWidth="1"/>
    <col min="1796" max="1802" width="9.7109375" customWidth="1"/>
    <col min="1803" max="1803" width="13.7109375" customWidth="1"/>
    <col min="1804" max="1829" width="12.7109375" customWidth="1"/>
    <col min="1830" max="1838" width="9.7109375" customWidth="1"/>
    <col min="1839" max="1839" width="14.7109375" customWidth="1"/>
    <col min="1840" max="1840" width="9.7109375" customWidth="1"/>
    <col min="2049" max="2049" width="9.140625" customWidth="1"/>
    <col min="2050" max="2050" width="37.7109375" customWidth="1"/>
    <col min="2051" max="2051" width="10.85546875" customWidth="1"/>
    <col min="2052" max="2058" width="9.7109375" customWidth="1"/>
    <col min="2059" max="2059" width="13.7109375" customWidth="1"/>
    <col min="2060" max="2085" width="12.7109375" customWidth="1"/>
    <col min="2086" max="2094" width="9.7109375" customWidth="1"/>
    <col min="2095" max="2095" width="14.7109375" customWidth="1"/>
    <col min="2096" max="2096" width="9.7109375" customWidth="1"/>
    <col min="2305" max="2305" width="9.140625" customWidth="1"/>
    <col min="2306" max="2306" width="37.7109375" customWidth="1"/>
    <col min="2307" max="2307" width="10.85546875" customWidth="1"/>
    <col min="2308" max="2314" width="9.7109375" customWidth="1"/>
    <col min="2315" max="2315" width="13.7109375" customWidth="1"/>
    <col min="2316" max="2341" width="12.7109375" customWidth="1"/>
    <col min="2342" max="2350" width="9.7109375" customWidth="1"/>
    <col min="2351" max="2351" width="14.7109375" customWidth="1"/>
    <col min="2352" max="2352" width="9.7109375" customWidth="1"/>
    <col min="2561" max="2561" width="9.140625" customWidth="1"/>
    <col min="2562" max="2562" width="37.7109375" customWidth="1"/>
    <col min="2563" max="2563" width="10.85546875" customWidth="1"/>
    <col min="2564" max="2570" width="9.7109375" customWidth="1"/>
    <col min="2571" max="2571" width="13.7109375" customWidth="1"/>
    <col min="2572" max="2597" width="12.7109375" customWidth="1"/>
    <col min="2598" max="2606" width="9.7109375" customWidth="1"/>
    <col min="2607" max="2607" width="14.7109375" customWidth="1"/>
    <col min="2608" max="2608" width="9.7109375" customWidth="1"/>
    <col min="2817" max="2817" width="9.140625" customWidth="1"/>
    <col min="2818" max="2818" width="37.7109375" customWidth="1"/>
    <col min="2819" max="2819" width="10.85546875" customWidth="1"/>
    <col min="2820" max="2826" width="9.7109375" customWidth="1"/>
    <col min="2827" max="2827" width="13.7109375" customWidth="1"/>
    <col min="2828" max="2853" width="12.7109375" customWidth="1"/>
    <col min="2854" max="2862" width="9.7109375" customWidth="1"/>
    <col min="2863" max="2863" width="14.7109375" customWidth="1"/>
    <col min="2864" max="2864" width="9.7109375" customWidth="1"/>
    <col min="3073" max="3073" width="9.140625" customWidth="1"/>
    <col min="3074" max="3074" width="37.7109375" customWidth="1"/>
    <col min="3075" max="3075" width="10.85546875" customWidth="1"/>
    <col min="3076" max="3082" width="9.7109375" customWidth="1"/>
    <col min="3083" max="3083" width="13.7109375" customWidth="1"/>
    <col min="3084" max="3109" width="12.7109375" customWidth="1"/>
    <col min="3110" max="3118" width="9.7109375" customWidth="1"/>
    <col min="3119" max="3119" width="14.7109375" customWidth="1"/>
    <col min="3120" max="3120" width="9.7109375" customWidth="1"/>
    <col min="3329" max="3329" width="9.140625" customWidth="1"/>
    <col min="3330" max="3330" width="37.7109375" customWidth="1"/>
    <col min="3331" max="3331" width="10.85546875" customWidth="1"/>
    <col min="3332" max="3338" width="9.7109375" customWidth="1"/>
    <col min="3339" max="3339" width="13.7109375" customWidth="1"/>
    <col min="3340" max="3365" width="12.7109375" customWidth="1"/>
    <col min="3366" max="3374" width="9.7109375" customWidth="1"/>
    <col min="3375" max="3375" width="14.7109375" customWidth="1"/>
    <col min="3376" max="3376" width="9.7109375" customWidth="1"/>
    <col min="3585" max="3585" width="9.140625" customWidth="1"/>
    <col min="3586" max="3586" width="37.7109375" customWidth="1"/>
    <col min="3587" max="3587" width="10.85546875" customWidth="1"/>
    <col min="3588" max="3594" width="9.7109375" customWidth="1"/>
    <col min="3595" max="3595" width="13.7109375" customWidth="1"/>
    <col min="3596" max="3621" width="12.7109375" customWidth="1"/>
    <col min="3622" max="3630" width="9.7109375" customWidth="1"/>
    <col min="3631" max="3631" width="14.7109375" customWidth="1"/>
    <col min="3632" max="3632" width="9.7109375" customWidth="1"/>
    <col min="3841" max="3841" width="9.140625" customWidth="1"/>
    <col min="3842" max="3842" width="37.7109375" customWidth="1"/>
    <col min="3843" max="3843" width="10.85546875" customWidth="1"/>
    <col min="3844" max="3850" width="9.7109375" customWidth="1"/>
    <col min="3851" max="3851" width="13.7109375" customWidth="1"/>
    <col min="3852" max="3877" width="12.7109375" customWidth="1"/>
    <col min="3878" max="3886" width="9.7109375" customWidth="1"/>
    <col min="3887" max="3887" width="14.7109375" customWidth="1"/>
    <col min="3888" max="3888" width="9.7109375" customWidth="1"/>
    <col min="4097" max="4097" width="9.140625" customWidth="1"/>
    <col min="4098" max="4098" width="37.7109375" customWidth="1"/>
    <col min="4099" max="4099" width="10.85546875" customWidth="1"/>
    <col min="4100" max="4106" width="9.7109375" customWidth="1"/>
    <col min="4107" max="4107" width="13.7109375" customWidth="1"/>
    <col min="4108" max="4133" width="12.7109375" customWidth="1"/>
    <col min="4134" max="4142" width="9.7109375" customWidth="1"/>
    <col min="4143" max="4143" width="14.7109375" customWidth="1"/>
    <col min="4144" max="4144" width="9.7109375" customWidth="1"/>
    <col min="4353" max="4353" width="9.140625" customWidth="1"/>
    <col min="4354" max="4354" width="37.7109375" customWidth="1"/>
    <col min="4355" max="4355" width="10.85546875" customWidth="1"/>
    <col min="4356" max="4362" width="9.7109375" customWidth="1"/>
    <col min="4363" max="4363" width="13.7109375" customWidth="1"/>
    <col min="4364" max="4389" width="12.7109375" customWidth="1"/>
    <col min="4390" max="4398" width="9.7109375" customWidth="1"/>
    <col min="4399" max="4399" width="14.7109375" customWidth="1"/>
    <col min="4400" max="4400" width="9.7109375" customWidth="1"/>
    <col min="4609" max="4609" width="9.140625" customWidth="1"/>
    <col min="4610" max="4610" width="37.7109375" customWidth="1"/>
    <col min="4611" max="4611" width="10.85546875" customWidth="1"/>
    <col min="4612" max="4618" width="9.7109375" customWidth="1"/>
    <col min="4619" max="4619" width="13.7109375" customWidth="1"/>
    <col min="4620" max="4645" width="12.7109375" customWidth="1"/>
    <col min="4646" max="4654" width="9.7109375" customWidth="1"/>
    <col min="4655" max="4655" width="14.7109375" customWidth="1"/>
    <col min="4656" max="4656" width="9.7109375" customWidth="1"/>
    <col min="4865" max="4865" width="9.140625" customWidth="1"/>
    <col min="4866" max="4866" width="37.7109375" customWidth="1"/>
    <col min="4867" max="4867" width="10.85546875" customWidth="1"/>
    <col min="4868" max="4874" width="9.7109375" customWidth="1"/>
    <col min="4875" max="4875" width="13.7109375" customWidth="1"/>
    <col min="4876" max="4901" width="12.7109375" customWidth="1"/>
    <col min="4902" max="4910" width="9.7109375" customWidth="1"/>
    <col min="4911" max="4911" width="14.7109375" customWidth="1"/>
    <col min="4912" max="4912" width="9.7109375" customWidth="1"/>
    <col min="5121" max="5121" width="9.140625" customWidth="1"/>
    <col min="5122" max="5122" width="37.7109375" customWidth="1"/>
    <col min="5123" max="5123" width="10.85546875" customWidth="1"/>
    <col min="5124" max="5130" width="9.7109375" customWidth="1"/>
    <col min="5131" max="5131" width="13.7109375" customWidth="1"/>
    <col min="5132" max="5157" width="12.7109375" customWidth="1"/>
    <col min="5158" max="5166" width="9.7109375" customWidth="1"/>
    <col min="5167" max="5167" width="14.7109375" customWidth="1"/>
    <col min="5168" max="5168" width="9.7109375" customWidth="1"/>
    <col min="5377" max="5377" width="9.140625" customWidth="1"/>
    <col min="5378" max="5378" width="37.7109375" customWidth="1"/>
    <col min="5379" max="5379" width="10.85546875" customWidth="1"/>
    <col min="5380" max="5386" width="9.7109375" customWidth="1"/>
    <col min="5387" max="5387" width="13.7109375" customWidth="1"/>
    <col min="5388" max="5413" width="12.7109375" customWidth="1"/>
    <col min="5414" max="5422" width="9.7109375" customWidth="1"/>
    <col min="5423" max="5423" width="14.7109375" customWidth="1"/>
    <col min="5424" max="5424" width="9.7109375" customWidth="1"/>
    <col min="5633" max="5633" width="9.140625" customWidth="1"/>
    <col min="5634" max="5634" width="37.7109375" customWidth="1"/>
    <col min="5635" max="5635" width="10.85546875" customWidth="1"/>
    <col min="5636" max="5642" width="9.7109375" customWidth="1"/>
    <col min="5643" max="5643" width="13.7109375" customWidth="1"/>
    <col min="5644" max="5669" width="12.7109375" customWidth="1"/>
    <col min="5670" max="5678" width="9.7109375" customWidth="1"/>
    <col min="5679" max="5679" width="14.7109375" customWidth="1"/>
    <col min="5680" max="5680" width="9.7109375" customWidth="1"/>
    <col min="5889" max="5889" width="9.140625" customWidth="1"/>
    <col min="5890" max="5890" width="37.7109375" customWidth="1"/>
    <col min="5891" max="5891" width="10.85546875" customWidth="1"/>
    <col min="5892" max="5898" width="9.7109375" customWidth="1"/>
    <col min="5899" max="5899" width="13.7109375" customWidth="1"/>
    <col min="5900" max="5925" width="12.7109375" customWidth="1"/>
    <col min="5926" max="5934" width="9.7109375" customWidth="1"/>
    <col min="5935" max="5935" width="14.7109375" customWidth="1"/>
    <col min="5936" max="5936" width="9.7109375" customWidth="1"/>
    <col min="6145" max="6145" width="9.140625" customWidth="1"/>
    <col min="6146" max="6146" width="37.7109375" customWidth="1"/>
    <col min="6147" max="6147" width="10.85546875" customWidth="1"/>
    <col min="6148" max="6154" width="9.7109375" customWidth="1"/>
    <col min="6155" max="6155" width="13.7109375" customWidth="1"/>
    <col min="6156" max="6181" width="12.7109375" customWidth="1"/>
    <col min="6182" max="6190" width="9.7109375" customWidth="1"/>
    <col min="6191" max="6191" width="14.7109375" customWidth="1"/>
    <col min="6192" max="6192" width="9.7109375" customWidth="1"/>
    <col min="6401" max="6401" width="9.140625" customWidth="1"/>
    <col min="6402" max="6402" width="37.7109375" customWidth="1"/>
    <col min="6403" max="6403" width="10.85546875" customWidth="1"/>
    <col min="6404" max="6410" width="9.7109375" customWidth="1"/>
    <col min="6411" max="6411" width="13.7109375" customWidth="1"/>
    <col min="6412" max="6437" width="12.7109375" customWidth="1"/>
    <col min="6438" max="6446" width="9.7109375" customWidth="1"/>
    <col min="6447" max="6447" width="14.7109375" customWidth="1"/>
    <col min="6448" max="6448" width="9.7109375" customWidth="1"/>
    <col min="6657" max="6657" width="9.140625" customWidth="1"/>
    <col min="6658" max="6658" width="37.7109375" customWidth="1"/>
    <col min="6659" max="6659" width="10.85546875" customWidth="1"/>
    <col min="6660" max="6666" width="9.7109375" customWidth="1"/>
    <col min="6667" max="6667" width="13.7109375" customWidth="1"/>
    <col min="6668" max="6693" width="12.7109375" customWidth="1"/>
    <col min="6694" max="6702" width="9.7109375" customWidth="1"/>
    <col min="6703" max="6703" width="14.7109375" customWidth="1"/>
    <col min="6704" max="6704" width="9.7109375" customWidth="1"/>
    <col min="6913" max="6913" width="9.140625" customWidth="1"/>
    <col min="6914" max="6914" width="37.7109375" customWidth="1"/>
    <col min="6915" max="6915" width="10.85546875" customWidth="1"/>
    <col min="6916" max="6922" width="9.7109375" customWidth="1"/>
    <col min="6923" max="6923" width="13.7109375" customWidth="1"/>
    <col min="6924" max="6949" width="12.7109375" customWidth="1"/>
    <col min="6950" max="6958" width="9.7109375" customWidth="1"/>
    <col min="6959" max="6959" width="14.7109375" customWidth="1"/>
    <col min="6960" max="6960" width="9.7109375" customWidth="1"/>
    <col min="7169" max="7169" width="9.140625" customWidth="1"/>
    <col min="7170" max="7170" width="37.7109375" customWidth="1"/>
    <col min="7171" max="7171" width="10.85546875" customWidth="1"/>
    <col min="7172" max="7178" width="9.7109375" customWidth="1"/>
    <col min="7179" max="7179" width="13.7109375" customWidth="1"/>
    <col min="7180" max="7205" width="12.7109375" customWidth="1"/>
    <col min="7206" max="7214" width="9.7109375" customWidth="1"/>
    <col min="7215" max="7215" width="14.7109375" customWidth="1"/>
    <col min="7216" max="7216" width="9.7109375" customWidth="1"/>
    <col min="7425" max="7425" width="9.140625" customWidth="1"/>
    <col min="7426" max="7426" width="37.7109375" customWidth="1"/>
    <col min="7427" max="7427" width="10.85546875" customWidth="1"/>
    <col min="7428" max="7434" width="9.7109375" customWidth="1"/>
    <col min="7435" max="7435" width="13.7109375" customWidth="1"/>
    <col min="7436" max="7461" width="12.7109375" customWidth="1"/>
    <col min="7462" max="7470" width="9.7109375" customWidth="1"/>
    <col min="7471" max="7471" width="14.7109375" customWidth="1"/>
    <col min="7472" max="7472" width="9.7109375" customWidth="1"/>
    <col min="7681" max="7681" width="9.140625" customWidth="1"/>
    <col min="7682" max="7682" width="37.7109375" customWidth="1"/>
    <col min="7683" max="7683" width="10.85546875" customWidth="1"/>
    <col min="7684" max="7690" width="9.7109375" customWidth="1"/>
    <col min="7691" max="7691" width="13.7109375" customWidth="1"/>
    <col min="7692" max="7717" width="12.7109375" customWidth="1"/>
    <col min="7718" max="7726" width="9.7109375" customWidth="1"/>
    <col min="7727" max="7727" width="14.7109375" customWidth="1"/>
    <col min="7728" max="7728" width="9.7109375" customWidth="1"/>
    <col min="7937" max="7937" width="9.140625" customWidth="1"/>
    <col min="7938" max="7938" width="37.7109375" customWidth="1"/>
    <col min="7939" max="7939" width="10.85546875" customWidth="1"/>
    <col min="7940" max="7946" width="9.7109375" customWidth="1"/>
    <col min="7947" max="7947" width="13.7109375" customWidth="1"/>
    <col min="7948" max="7973" width="12.7109375" customWidth="1"/>
    <col min="7974" max="7982" width="9.7109375" customWidth="1"/>
    <col min="7983" max="7983" width="14.7109375" customWidth="1"/>
    <col min="7984" max="7984" width="9.7109375" customWidth="1"/>
    <col min="8193" max="8193" width="9.140625" customWidth="1"/>
    <col min="8194" max="8194" width="37.7109375" customWidth="1"/>
    <col min="8195" max="8195" width="10.85546875" customWidth="1"/>
    <col min="8196" max="8202" width="9.7109375" customWidth="1"/>
    <col min="8203" max="8203" width="13.7109375" customWidth="1"/>
    <col min="8204" max="8229" width="12.7109375" customWidth="1"/>
    <col min="8230" max="8238" width="9.7109375" customWidth="1"/>
    <col min="8239" max="8239" width="14.7109375" customWidth="1"/>
    <col min="8240" max="8240" width="9.7109375" customWidth="1"/>
    <col min="8449" max="8449" width="9.140625" customWidth="1"/>
    <col min="8450" max="8450" width="37.7109375" customWidth="1"/>
    <col min="8451" max="8451" width="10.85546875" customWidth="1"/>
    <col min="8452" max="8458" width="9.7109375" customWidth="1"/>
    <col min="8459" max="8459" width="13.7109375" customWidth="1"/>
    <col min="8460" max="8485" width="12.7109375" customWidth="1"/>
    <col min="8486" max="8494" width="9.7109375" customWidth="1"/>
    <col min="8495" max="8495" width="14.7109375" customWidth="1"/>
    <col min="8496" max="8496" width="9.7109375" customWidth="1"/>
    <col min="8705" max="8705" width="9.140625" customWidth="1"/>
    <col min="8706" max="8706" width="37.7109375" customWidth="1"/>
    <col min="8707" max="8707" width="10.85546875" customWidth="1"/>
    <col min="8708" max="8714" width="9.7109375" customWidth="1"/>
    <col min="8715" max="8715" width="13.7109375" customWidth="1"/>
    <col min="8716" max="8741" width="12.7109375" customWidth="1"/>
    <col min="8742" max="8750" width="9.7109375" customWidth="1"/>
    <col min="8751" max="8751" width="14.7109375" customWidth="1"/>
    <col min="8752" max="8752" width="9.7109375" customWidth="1"/>
    <col min="8961" max="8961" width="9.140625" customWidth="1"/>
    <col min="8962" max="8962" width="37.7109375" customWidth="1"/>
    <col min="8963" max="8963" width="10.85546875" customWidth="1"/>
    <col min="8964" max="8970" width="9.7109375" customWidth="1"/>
    <col min="8971" max="8971" width="13.7109375" customWidth="1"/>
    <col min="8972" max="8997" width="12.7109375" customWidth="1"/>
    <col min="8998" max="9006" width="9.7109375" customWidth="1"/>
    <col min="9007" max="9007" width="14.7109375" customWidth="1"/>
    <col min="9008" max="9008" width="9.7109375" customWidth="1"/>
    <col min="9217" max="9217" width="9.140625" customWidth="1"/>
    <col min="9218" max="9218" width="37.7109375" customWidth="1"/>
    <col min="9219" max="9219" width="10.85546875" customWidth="1"/>
    <col min="9220" max="9226" width="9.7109375" customWidth="1"/>
    <col min="9227" max="9227" width="13.7109375" customWidth="1"/>
    <col min="9228" max="9253" width="12.7109375" customWidth="1"/>
    <col min="9254" max="9262" width="9.7109375" customWidth="1"/>
    <col min="9263" max="9263" width="14.7109375" customWidth="1"/>
    <col min="9264" max="9264" width="9.7109375" customWidth="1"/>
    <col min="9473" max="9473" width="9.140625" customWidth="1"/>
    <col min="9474" max="9474" width="37.7109375" customWidth="1"/>
    <col min="9475" max="9475" width="10.85546875" customWidth="1"/>
    <col min="9476" max="9482" width="9.7109375" customWidth="1"/>
    <col min="9483" max="9483" width="13.7109375" customWidth="1"/>
    <col min="9484" max="9509" width="12.7109375" customWidth="1"/>
    <col min="9510" max="9518" width="9.7109375" customWidth="1"/>
    <col min="9519" max="9519" width="14.7109375" customWidth="1"/>
    <col min="9520" max="9520" width="9.7109375" customWidth="1"/>
    <col min="9729" max="9729" width="9.140625" customWidth="1"/>
    <col min="9730" max="9730" width="37.7109375" customWidth="1"/>
    <col min="9731" max="9731" width="10.85546875" customWidth="1"/>
    <col min="9732" max="9738" width="9.7109375" customWidth="1"/>
    <col min="9739" max="9739" width="13.7109375" customWidth="1"/>
    <col min="9740" max="9765" width="12.7109375" customWidth="1"/>
    <col min="9766" max="9774" width="9.7109375" customWidth="1"/>
    <col min="9775" max="9775" width="14.7109375" customWidth="1"/>
    <col min="9776" max="9776" width="9.7109375" customWidth="1"/>
    <col min="9985" max="9985" width="9.140625" customWidth="1"/>
    <col min="9986" max="9986" width="37.7109375" customWidth="1"/>
    <col min="9987" max="9987" width="10.85546875" customWidth="1"/>
    <col min="9988" max="9994" width="9.7109375" customWidth="1"/>
    <col min="9995" max="9995" width="13.7109375" customWidth="1"/>
    <col min="9996" max="10021" width="12.7109375" customWidth="1"/>
    <col min="10022" max="10030" width="9.7109375" customWidth="1"/>
    <col min="10031" max="10031" width="14.7109375" customWidth="1"/>
    <col min="10032" max="10032" width="9.7109375" customWidth="1"/>
    <col min="10241" max="10241" width="9.140625" customWidth="1"/>
    <col min="10242" max="10242" width="37.7109375" customWidth="1"/>
    <col min="10243" max="10243" width="10.85546875" customWidth="1"/>
    <col min="10244" max="10250" width="9.7109375" customWidth="1"/>
    <col min="10251" max="10251" width="13.7109375" customWidth="1"/>
    <col min="10252" max="10277" width="12.7109375" customWidth="1"/>
    <col min="10278" max="10286" width="9.7109375" customWidth="1"/>
    <col min="10287" max="10287" width="14.7109375" customWidth="1"/>
    <col min="10288" max="10288" width="9.7109375" customWidth="1"/>
    <col min="10497" max="10497" width="9.140625" customWidth="1"/>
    <col min="10498" max="10498" width="37.7109375" customWidth="1"/>
    <col min="10499" max="10499" width="10.85546875" customWidth="1"/>
    <col min="10500" max="10506" width="9.7109375" customWidth="1"/>
    <col min="10507" max="10507" width="13.7109375" customWidth="1"/>
    <col min="10508" max="10533" width="12.7109375" customWidth="1"/>
    <col min="10534" max="10542" width="9.7109375" customWidth="1"/>
    <col min="10543" max="10543" width="14.7109375" customWidth="1"/>
    <col min="10544" max="10544" width="9.7109375" customWidth="1"/>
    <col min="10753" max="10753" width="9.140625" customWidth="1"/>
    <col min="10754" max="10754" width="37.7109375" customWidth="1"/>
    <col min="10755" max="10755" width="10.85546875" customWidth="1"/>
    <col min="10756" max="10762" width="9.7109375" customWidth="1"/>
    <col min="10763" max="10763" width="13.7109375" customWidth="1"/>
    <col min="10764" max="10789" width="12.7109375" customWidth="1"/>
    <col min="10790" max="10798" width="9.7109375" customWidth="1"/>
    <col min="10799" max="10799" width="14.7109375" customWidth="1"/>
    <col min="10800" max="10800" width="9.7109375" customWidth="1"/>
    <col min="11009" max="11009" width="9.140625" customWidth="1"/>
    <col min="11010" max="11010" width="37.7109375" customWidth="1"/>
    <col min="11011" max="11011" width="10.85546875" customWidth="1"/>
    <col min="11012" max="11018" width="9.7109375" customWidth="1"/>
    <col min="11019" max="11019" width="13.7109375" customWidth="1"/>
    <col min="11020" max="11045" width="12.7109375" customWidth="1"/>
    <col min="11046" max="11054" width="9.7109375" customWidth="1"/>
    <col min="11055" max="11055" width="14.7109375" customWidth="1"/>
    <col min="11056" max="11056" width="9.7109375" customWidth="1"/>
    <col min="11265" max="11265" width="9.140625" customWidth="1"/>
    <col min="11266" max="11266" width="37.7109375" customWidth="1"/>
    <col min="11267" max="11267" width="10.85546875" customWidth="1"/>
    <col min="11268" max="11274" width="9.7109375" customWidth="1"/>
    <col min="11275" max="11275" width="13.7109375" customWidth="1"/>
    <col min="11276" max="11301" width="12.7109375" customWidth="1"/>
    <col min="11302" max="11310" width="9.7109375" customWidth="1"/>
    <col min="11311" max="11311" width="14.7109375" customWidth="1"/>
    <col min="11312" max="11312" width="9.7109375" customWidth="1"/>
    <col min="11521" max="11521" width="9.140625" customWidth="1"/>
    <col min="11522" max="11522" width="37.7109375" customWidth="1"/>
    <col min="11523" max="11523" width="10.85546875" customWidth="1"/>
    <col min="11524" max="11530" width="9.7109375" customWidth="1"/>
    <col min="11531" max="11531" width="13.7109375" customWidth="1"/>
    <col min="11532" max="11557" width="12.7109375" customWidth="1"/>
    <col min="11558" max="11566" width="9.7109375" customWidth="1"/>
    <col min="11567" max="11567" width="14.7109375" customWidth="1"/>
    <col min="11568" max="11568" width="9.7109375" customWidth="1"/>
    <col min="11777" max="11777" width="9.140625" customWidth="1"/>
    <col min="11778" max="11778" width="37.7109375" customWidth="1"/>
    <col min="11779" max="11779" width="10.85546875" customWidth="1"/>
    <col min="11780" max="11786" width="9.7109375" customWidth="1"/>
    <col min="11787" max="11787" width="13.7109375" customWidth="1"/>
    <col min="11788" max="11813" width="12.7109375" customWidth="1"/>
    <col min="11814" max="11822" width="9.7109375" customWidth="1"/>
    <col min="11823" max="11823" width="14.7109375" customWidth="1"/>
    <col min="11824" max="11824" width="9.7109375" customWidth="1"/>
    <col min="12033" max="12033" width="9.140625" customWidth="1"/>
    <col min="12034" max="12034" width="37.7109375" customWidth="1"/>
    <col min="12035" max="12035" width="10.85546875" customWidth="1"/>
    <col min="12036" max="12042" width="9.7109375" customWidth="1"/>
    <col min="12043" max="12043" width="13.7109375" customWidth="1"/>
    <col min="12044" max="12069" width="12.7109375" customWidth="1"/>
    <col min="12070" max="12078" width="9.7109375" customWidth="1"/>
    <col min="12079" max="12079" width="14.7109375" customWidth="1"/>
    <col min="12080" max="12080" width="9.7109375" customWidth="1"/>
    <col min="12289" max="12289" width="9.140625" customWidth="1"/>
    <col min="12290" max="12290" width="37.7109375" customWidth="1"/>
    <col min="12291" max="12291" width="10.85546875" customWidth="1"/>
    <col min="12292" max="12298" width="9.7109375" customWidth="1"/>
    <col min="12299" max="12299" width="13.7109375" customWidth="1"/>
    <col min="12300" max="12325" width="12.7109375" customWidth="1"/>
    <col min="12326" max="12334" width="9.7109375" customWidth="1"/>
    <col min="12335" max="12335" width="14.7109375" customWidth="1"/>
    <col min="12336" max="12336" width="9.7109375" customWidth="1"/>
    <col min="12545" max="12545" width="9.140625" customWidth="1"/>
    <col min="12546" max="12546" width="37.7109375" customWidth="1"/>
    <col min="12547" max="12547" width="10.85546875" customWidth="1"/>
    <col min="12548" max="12554" width="9.7109375" customWidth="1"/>
    <col min="12555" max="12555" width="13.7109375" customWidth="1"/>
    <col min="12556" max="12581" width="12.7109375" customWidth="1"/>
    <col min="12582" max="12590" width="9.7109375" customWidth="1"/>
    <col min="12591" max="12591" width="14.7109375" customWidth="1"/>
    <col min="12592" max="12592" width="9.7109375" customWidth="1"/>
    <col min="12801" max="12801" width="9.140625" customWidth="1"/>
    <col min="12802" max="12802" width="37.7109375" customWidth="1"/>
    <col min="12803" max="12803" width="10.85546875" customWidth="1"/>
    <col min="12804" max="12810" width="9.7109375" customWidth="1"/>
    <col min="12811" max="12811" width="13.7109375" customWidth="1"/>
    <col min="12812" max="12837" width="12.7109375" customWidth="1"/>
    <col min="12838" max="12846" width="9.7109375" customWidth="1"/>
    <col min="12847" max="12847" width="14.7109375" customWidth="1"/>
    <col min="12848" max="12848" width="9.7109375" customWidth="1"/>
    <col min="13057" max="13057" width="9.140625" customWidth="1"/>
    <col min="13058" max="13058" width="37.7109375" customWidth="1"/>
    <col min="13059" max="13059" width="10.85546875" customWidth="1"/>
    <col min="13060" max="13066" width="9.7109375" customWidth="1"/>
    <col min="13067" max="13067" width="13.7109375" customWidth="1"/>
    <col min="13068" max="13093" width="12.7109375" customWidth="1"/>
    <col min="13094" max="13102" width="9.7109375" customWidth="1"/>
    <col min="13103" max="13103" width="14.7109375" customWidth="1"/>
    <col min="13104" max="13104" width="9.7109375" customWidth="1"/>
    <col min="13313" max="13313" width="9.140625" customWidth="1"/>
    <col min="13314" max="13314" width="37.7109375" customWidth="1"/>
    <col min="13315" max="13315" width="10.85546875" customWidth="1"/>
    <col min="13316" max="13322" width="9.7109375" customWidth="1"/>
    <col min="13323" max="13323" width="13.7109375" customWidth="1"/>
    <col min="13324" max="13349" width="12.7109375" customWidth="1"/>
    <col min="13350" max="13358" width="9.7109375" customWidth="1"/>
    <col min="13359" max="13359" width="14.7109375" customWidth="1"/>
    <col min="13360" max="13360" width="9.7109375" customWidth="1"/>
    <col min="13569" max="13569" width="9.140625" customWidth="1"/>
    <col min="13570" max="13570" width="37.7109375" customWidth="1"/>
    <col min="13571" max="13571" width="10.85546875" customWidth="1"/>
    <col min="13572" max="13578" width="9.7109375" customWidth="1"/>
    <col min="13579" max="13579" width="13.7109375" customWidth="1"/>
    <col min="13580" max="13605" width="12.7109375" customWidth="1"/>
    <col min="13606" max="13614" width="9.7109375" customWidth="1"/>
    <col min="13615" max="13615" width="14.7109375" customWidth="1"/>
    <col min="13616" max="13616" width="9.7109375" customWidth="1"/>
    <col min="13825" max="13825" width="9.140625" customWidth="1"/>
    <col min="13826" max="13826" width="37.7109375" customWidth="1"/>
    <col min="13827" max="13827" width="10.85546875" customWidth="1"/>
    <col min="13828" max="13834" width="9.7109375" customWidth="1"/>
    <col min="13835" max="13835" width="13.7109375" customWidth="1"/>
    <col min="13836" max="13861" width="12.7109375" customWidth="1"/>
    <col min="13862" max="13870" width="9.7109375" customWidth="1"/>
    <col min="13871" max="13871" width="14.7109375" customWidth="1"/>
    <col min="13872" max="13872" width="9.7109375" customWidth="1"/>
    <col min="14081" max="14081" width="9.140625" customWidth="1"/>
    <col min="14082" max="14082" width="37.7109375" customWidth="1"/>
    <col min="14083" max="14083" width="10.85546875" customWidth="1"/>
    <col min="14084" max="14090" width="9.7109375" customWidth="1"/>
    <col min="14091" max="14091" width="13.7109375" customWidth="1"/>
    <col min="14092" max="14117" width="12.7109375" customWidth="1"/>
    <col min="14118" max="14126" width="9.7109375" customWidth="1"/>
    <col min="14127" max="14127" width="14.7109375" customWidth="1"/>
    <col min="14128" max="14128" width="9.7109375" customWidth="1"/>
    <col min="14337" max="14337" width="9.140625" customWidth="1"/>
    <col min="14338" max="14338" width="37.7109375" customWidth="1"/>
    <col min="14339" max="14339" width="10.85546875" customWidth="1"/>
    <col min="14340" max="14346" width="9.7109375" customWidth="1"/>
    <col min="14347" max="14347" width="13.7109375" customWidth="1"/>
    <col min="14348" max="14373" width="12.7109375" customWidth="1"/>
    <col min="14374" max="14382" width="9.7109375" customWidth="1"/>
    <col min="14383" max="14383" width="14.7109375" customWidth="1"/>
    <col min="14384" max="14384" width="9.7109375" customWidth="1"/>
    <col min="14593" max="14593" width="9.140625" customWidth="1"/>
    <col min="14594" max="14594" width="37.7109375" customWidth="1"/>
    <col min="14595" max="14595" width="10.85546875" customWidth="1"/>
    <col min="14596" max="14602" width="9.7109375" customWidth="1"/>
    <col min="14603" max="14603" width="13.7109375" customWidth="1"/>
    <col min="14604" max="14629" width="12.7109375" customWidth="1"/>
    <col min="14630" max="14638" width="9.7109375" customWidth="1"/>
    <col min="14639" max="14639" width="14.7109375" customWidth="1"/>
    <col min="14640" max="14640" width="9.7109375" customWidth="1"/>
    <col min="14849" max="14849" width="9.140625" customWidth="1"/>
    <col min="14850" max="14850" width="37.7109375" customWidth="1"/>
    <col min="14851" max="14851" width="10.85546875" customWidth="1"/>
    <col min="14852" max="14858" width="9.7109375" customWidth="1"/>
    <col min="14859" max="14859" width="13.7109375" customWidth="1"/>
    <col min="14860" max="14885" width="12.7109375" customWidth="1"/>
    <col min="14886" max="14894" width="9.7109375" customWidth="1"/>
    <col min="14895" max="14895" width="14.7109375" customWidth="1"/>
    <col min="14896" max="14896" width="9.7109375" customWidth="1"/>
    <col min="15105" max="15105" width="9.140625" customWidth="1"/>
    <col min="15106" max="15106" width="37.7109375" customWidth="1"/>
    <col min="15107" max="15107" width="10.85546875" customWidth="1"/>
    <col min="15108" max="15114" width="9.7109375" customWidth="1"/>
    <col min="15115" max="15115" width="13.7109375" customWidth="1"/>
    <col min="15116" max="15141" width="12.7109375" customWidth="1"/>
    <col min="15142" max="15150" width="9.7109375" customWidth="1"/>
    <col min="15151" max="15151" width="14.7109375" customWidth="1"/>
    <col min="15152" max="15152" width="9.7109375" customWidth="1"/>
    <col min="15361" max="15361" width="9.140625" customWidth="1"/>
    <col min="15362" max="15362" width="37.7109375" customWidth="1"/>
    <col min="15363" max="15363" width="10.85546875" customWidth="1"/>
    <col min="15364" max="15370" width="9.7109375" customWidth="1"/>
    <col min="15371" max="15371" width="13.7109375" customWidth="1"/>
    <col min="15372" max="15397" width="12.7109375" customWidth="1"/>
    <col min="15398" max="15406" width="9.7109375" customWidth="1"/>
    <col min="15407" max="15407" width="14.7109375" customWidth="1"/>
    <col min="15408" max="15408" width="9.7109375" customWidth="1"/>
    <col min="15617" max="15617" width="9.140625" customWidth="1"/>
    <col min="15618" max="15618" width="37.7109375" customWidth="1"/>
    <col min="15619" max="15619" width="10.85546875" customWidth="1"/>
    <col min="15620" max="15626" width="9.7109375" customWidth="1"/>
    <col min="15627" max="15627" width="13.7109375" customWidth="1"/>
    <col min="15628" max="15653" width="12.7109375" customWidth="1"/>
    <col min="15654" max="15662" width="9.7109375" customWidth="1"/>
    <col min="15663" max="15663" width="14.7109375" customWidth="1"/>
    <col min="15664" max="15664" width="9.7109375" customWidth="1"/>
    <col min="15873" max="15873" width="9.140625" customWidth="1"/>
    <col min="15874" max="15874" width="37.7109375" customWidth="1"/>
    <col min="15875" max="15875" width="10.85546875" customWidth="1"/>
    <col min="15876" max="15882" width="9.7109375" customWidth="1"/>
    <col min="15883" max="15883" width="13.7109375" customWidth="1"/>
    <col min="15884" max="15909" width="12.7109375" customWidth="1"/>
    <col min="15910" max="15918" width="9.7109375" customWidth="1"/>
    <col min="15919" max="15919" width="14.7109375" customWidth="1"/>
    <col min="15920" max="15920" width="9.7109375" customWidth="1"/>
    <col min="16129" max="16129" width="9.140625" customWidth="1"/>
    <col min="16130" max="16130" width="37.7109375" customWidth="1"/>
    <col min="16131" max="16131" width="10.85546875" customWidth="1"/>
    <col min="16132" max="16138" width="9.7109375" customWidth="1"/>
    <col min="16139" max="16139" width="13.7109375" customWidth="1"/>
    <col min="16140" max="16165" width="12.7109375" customWidth="1"/>
    <col min="16166" max="16174" width="9.7109375" customWidth="1"/>
    <col min="16175" max="16175" width="14.7109375" customWidth="1"/>
    <col min="16176" max="16176" width="9.7109375" customWidth="1"/>
  </cols>
  <sheetData>
    <row r="1" spans="1:48" ht="15.75">
      <c r="G1" s="4" t="s">
        <v>0</v>
      </c>
      <c r="H1" s="4"/>
      <c r="N1" t="s">
        <v>82</v>
      </c>
      <c r="AJ1"/>
      <c r="AK1"/>
    </row>
    <row r="2" spans="1:48">
      <c r="N2" t="s">
        <v>79</v>
      </c>
    </row>
    <row r="3" spans="1:48" ht="13.5" thickBot="1">
      <c r="C3" s="2" t="s">
        <v>1</v>
      </c>
      <c r="AK3" s="3"/>
      <c r="AQ3" s="2"/>
    </row>
    <row r="4" spans="1:48" ht="14.25" thickTop="1" thickBot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42"/>
      <c r="AK4"/>
      <c r="AU4" s="25"/>
      <c r="AV4"/>
    </row>
    <row r="5" spans="1:48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66</v>
      </c>
      <c r="M5" s="34" t="s">
        <v>67</v>
      </c>
      <c r="N5" s="34" t="s">
        <v>68</v>
      </c>
      <c r="O5" s="34" t="s">
        <v>69</v>
      </c>
      <c r="P5" s="34" t="s">
        <v>70</v>
      </c>
      <c r="Q5" s="34" t="s">
        <v>71</v>
      </c>
      <c r="R5" s="34" t="s">
        <v>88</v>
      </c>
      <c r="S5" s="34" t="s">
        <v>89</v>
      </c>
      <c r="T5" s="34" t="s">
        <v>90</v>
      </c>
      <c r="U5" s="34" t="s">
        <v>91</v>
      </c>
      <c r="V5" s="34" t="s">
        <v>58</v>
      </c>
      <c r="W5" s="34" t="s">
        <v>59</v>
      </c>
      <c r="X5" s="34" t="s">
        <v>60</v>
      </c>
      <c r="Y5" s="34" t="s">
        <v>72</v>
      </c>
      <c r="Z5" s="34" t="s">
        <v>73</v>
      </c>
      <c r="AA5" s="34" t="s">
        <v>74</v>
      </c>
      <c r="AB5" s="34" t="s">
        <v>92</v>
      </c>
      <c r="AC5" s="34" t="s">
        <v>75</v>
      </c>
      <c r="AD5" s="34" t="s">
        <v>93</v>
      </c>
      <c r="AE5" s="34" t="s">
        <v>94</v>
      </c>
      <c r="AF5" s="34" t="s">
        <v>63</v>
      </c>
      <c r="AG5" s="34" t="s">
        <v>76</v>
      </c>
      <c r="AH5" s="34" t="s">
        <v>65</v>
      </c>
      <c r="AI5" s="6" t="s">
        <v>77</v>
      </c>
      <c r="AJ5" s="40" t="s">
        <v>13</v>
      </c>
      <c r="AK5" s="52" t="s">
        <v>14</v>
      </c>
      <c r="AL5" s="54" t="s">
        <v>15</v>
      </c>
      <c r="AV5"/>
    </row>
    <row r="6" spans="1:48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0"/>
      <c r="AK6" s="53"/>
      <c r="AL6" s="55"/>
      <c r="AV6"/>
    </row>
    <row r="7" spans="1:48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10</v>
      </c>
      <c r="M7" s="36">
        <v>20</v>
      </c>
      <c r="N7" s="36">
        <v>30</v>
      </c>
      <c r="O7" s="36">
        <v>40</v>
      </c>
      <c r="P7" s="36">
        <v>50</v>
      </c>
      <c r="Q7" s="36">
        <v>60</v>
      </c>
      <c r="R7" s="36">
        <v>70</v>
      </c>
      <c r="S7" s="36">
        <v>80</v>
      </c>
      <c r="T7" s="36">
        <v>90</v>
      </c>
      <c r="U7" s="36">
        <v>100</v>
      </c>
      <c r="V7" s="36">
        <v>110</v>
      </c>
      <c r="W7" s="36">
        <v>120</v>
      </c>
      <c r="X7" s="36">
        <v>130</v>
      </c>
      <c r="Y7" s="36">
        <v>140</v>
      </c>
      <c r="Z7" s="36">
        <v>150</v>
      </c>
      <c r="AA7" s="36">
        <v>160</v>
      </c>
      <c r="AB7" s="36">
        <v>170</v>
      </c>
      <c r="AC7" s="36">
        <v>180</v>
      </c>
      <c r="AD7" s="36">
        <v>190</v>
      </c>
      <c r="AE7" s="36">
        <v>200</v>
      </c>
      <c r="AF7" s="36">
        <v>210</v>
      </c>
      <c r="AG7" s="36">
        <v>220</v>
      </c>
      <c r="AH7" s="36">
        <v>230</v>
      </c>
      <c r="AI7" s="36">
        <v>999</v>
      </c>
      <c r="AJ7" s="51"/>
      <c r="AK7" s="53"/>
      <c r="AL7" s="55"/>
      <c r="AV7"/>
    </row>
    <row r="8" spans="1:48" ht="13.5" thickTop="1">
      <c r="A8" s="72">
        <v>10</v>
      </c>
      <c r="B8" s="29" t="s">
        <v>54</v>
      </c>
      <c r="C8" s="37">
        <f>D8+E8+F8+G8+H8+I8+J8+K8</f>
        <v>590408</v>
      </c>
      <c r="D8" s="29">
        <v>81149</v>
      </c>
      <c r="E8" s="29">
        <v>0</v>
      </c>
      <c r="F8" s="29">
        <v>372</v>
      </c>
      <c r="G8" s="29">
        <v>0</v>
      </c>
      <c r="H8" s="29">
        <v>0</v>
      </c>
      <c r="I8" s="29">
        <v>134</v>
      </c>
      <c r="J8" s="29">
        <v>855</v>
      </c>
      <c r="K8" s="29">
        <f>AJ8+AK8+AL8</f>
        <v>507898</v>
      </c>
      <c r="L8" s="28">
        <v>491154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0">
        <f>SUM(L8:AI8)</f>
        <v>491154</v>
      </c>
      <c r="AK8" s="45"/>
      <c r="AL8" s="46">
        <v>16744</v>
      </c>
      <c r="AV8"/>
    </row>
    <row r="9" spans="1:48">
      <c r="A9" s="72">
        <v>20</v>
      </c>
      <c r="B9" s="29" t="s">
        <v>95</v>
      </c>
      <c r="C9" s="37">
        <f t="shared" ref="C9:C31" si="0">D9+E9+F9+G9+H9+I9+J9+K9</f>
        <v>112803</v>
      </c>
      <c r="D9" s="29">
        <v>13531</v>
      </c>
      <c r="E9" s="29">
        <v>0</v>
      </c>
      <c r="F9" s="29">
        <v>3</v>
      </c>
      <c r="G9" s="29">
        <v>0</v>
      </c>
      <c r="H9" s="29">
        <v>0</v>
      </c>
      <c r="I9" s="29">
        <v>0</v>
      </c>
      <c r="J9" s="29">
        <v>36</v>
      </c>
      <c r="K9" s="29">
        <f t="shared" ref="K9:K31" si="1">AJ9+AK9+AL9</f>
        <v>99233</v>
      </c>
      <c r="L9" s="28">
        <v>0</v>
      </c>
      <c r="M9" s="37">
        <v>98913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0">
        <f t="shared" ref="AJ9:AJ31" si="2">SUM(L9:AI9)</f>
        <v>98913</v>
      </c>
      <c r="AK9" s="106"/>
      <c r="AL9" s="48">
        <v>320</v>
      </c>
      <c r="AV9"/>
    </row>
    <row r="10" spans="1:48">
      <c r="A10" s="72">
        <v>30</v>
      </c>
      <c r="B10" s="29" t="s">
        <v>96</v>
      </c>
      <c r="C10" s="37">
        <f t="shared" si="0"/>
        <v>114412</v>
      </c>
      <c r="D10" s="29">
        <v>16502</v>
      </c>
      <c r="E10" s="29">
        <v>0</v>
      </c>
      <c r="F10" s="29">
        <v>5</v>
      </c>
      <c r="G10" s="29">
        <v>0</v>
      </c>
      <c r="H10" s="29">
        <v>0</v>
      </c>
      <c r="I10" s="29">
        <v>0</v>
      </c>
      <c r="J10" s="29">
        <v>40</v>
      </c>
      <c r="K10" s="29">
        <f t="shared" si="1"/>
        <v>97865</v>
      </c>
      <c r="L10" s="28">
        <v>0</v>
      </c>
      <c r="M10" s="37">
        <v>0</v>
      </c>
      <c r="N10" s="37">
        <v>96924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0">
        <f t="shared" si="2"/>
        <v>96924</v>
      </c>
      <c r="AK10" s="106"/>
      <c r="AL10" s="48">
        <v>941</v>
      </c>
      <c r="AV10"/>
    </row>
    <row r="11" spans="1:48">
      <c r="A11" s="72">
        <v>40</v>
      </c>
      <c r="B11" s="29" t="s">
        <v>55</v>
      </c>
      <c r="C11" s="37">
        <f t="shared" si="0"/>
        <v>23883</v>
      </c>
      <c r="D11" s="29">
        <v>550</v>
      </c>
      <c r="E11" s="29">
        <v>0</v>
      </c>
      <c r="F11" s="29">
        <v>355</v>
      </c>
      <c r="G11" s="29">
        <v>0</v>
      </c>
      <c r="H11" s="29">
        <v>0</v>
      </c>
      <c r="I11" s="29">
        <v>0</v>
      </c>
      <c r="J11" s="29">
        <v>989</v>
      </c>
      <c r="K11" s="29">
        <f t="shared" si="1"/>
        <v>21989</v>
      </c>
      <c r="L11" s="28">
        <v>0</v>
      </c>
      <c r="M11" s="37">
        <v>0</v>
      </c>
      <c r="N11" s="37">
        <v>0</v>
      </c>
      <c r="O11" s="37">
        <v>15590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0">
        <f t="shared" si="2"/>
        <v>15590</v>
      </c>
      <c r="AK11" s="106"/>
      <c r="AL11" s="48">
        <v>6399</v>
      </c>
      <c r="AV11"/>
    </row>
    <row r="12" spans="1:48">
      <c r="A12" s="72">
        <v>50</v>
      </c>
      <c r="B12" s="29" t="s">
        <v>56</v>
      </c>
      <c r="C12" s="37">
        <f t="shared" si="0"/>
        <v>748424</v>
      </c>
      <c r="D12" s="29">
        <v>107754</v>
      </c>
      <c r="E12" s="29">
        <v>0</v>
      </c>
      <c r="F12" s="29">
        <v>27220</v>
      </c>
      <c r="G12" s="29">
        <v>0</v>
      </c>
      <c r="H12" s="29">
        <v>3411</v>
      </c>
      <c r="I12" s="29">
        <v>399</v>
      </c>
      <c r="J12" s="29">
        <v>11944</v>
      </c>
      <c r="K12" s="29">
        <f t="shared" si="1"/>
        <v>597696</v>
      </c>
      <c r="L12" s="28">
        <v>0</v>
      </c>
      <c r="M12" s="37">
        <v>0</v>
      </c>
      <c r="N12" s="37">
        <v>0</v>
      </c>
      <c r="O12" s="37">
        <v>0</v>
      </c>
      <c r="P12" s="37">
        <v>484853</v>
      </c>
      <c r="Q12" s="37">
        <v>0</v>
      </c>
      <c r="R12" s="37">
        <v>0</v>
      </c>
      <c r="S12" s="37">
        <v>0</v>
      </c>
      <c r="T12" s="37">
        <v>78</v>
      </c>
      <c r="U12" s="37">
        <v>0</v>
      </c>
      <c r="V12" s="37">
        <v>0</v>
      </c>
      <c r="W12" s="37">
        <v>0</v>
      </c>
      <c r="X12" s="37">
        <v>41</v>
      </c>
      <c r="Y12" s="37">
        <v>21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0">
        <f t="shared" si="2"/>
        <v>484993</v>
      </c>
      <c r="AK12" s="106"/>
      <c r="AL12" s="48">
        <v>112703</v>
      </c>
      <c r="AV12"/>
    </row>
    <row r="13" spans="1:48">
      <c r="A13" s="72">
        <v>60</v>
      </c>
      <c r="B13" s="29" t="s">
        <v>57</v>
      </c>
      <c r="C13" s="37">
        <f t="shared" si="0"/>
        <v>374946</v>
      </c>
      <c r="D13" s="29">
        <v>41002</v>
      </c>
      <c r="E13" s="29">
        <v>0</v>
      </c>
      <c r="F13" s="29">
        <v>18077</v>
      </c>
      <c r="G13" s="29">
        <v>0</v>
      </c>
      <c r="H13" s="29">
        <v>0</v>
      </c>
      <c r="I13" s="29">
        <v>425</v>
      </c>
      <c r="J13" s="29">
        <v>36728</v>
      </c>
      <c r="K13" s="29">
        <f t="shared" si="1"/>
        <v>278714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166658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0">
        <f t="shared" si="2"/>
        <v>166658</v>
      </c>
      <c r="AK13" s="106"/>
      <c r="AL13" s="48">
        <v>112056</v>
      </c>
      <c r="AV13"/>
    </row>
    <row r="14" spans="1:48">
      <c r="A14" s="72">
        <v>70</v>
      </c>
      <c r="B14" s="29" t="s">
        <v>97</v>
      </c>
      <c r="C14" s="37">
        <f t="shared" si="0"/>
        <v>261616</v>
      </c>
      <c r="D14" s="29">
        <v>42762</v>
      </c>
      <c r="E14" s="29">
        <v>0</v>
      </c>
      <c r="F14" s="29">
        <v>19969</v>
      </c>
      <c r="G14" s="29">
        <v>0</v>
      </c>
      <c r="H14" s="29">
        <v>821</v>
      </c>
      <c r="I14" s="29">
        <v>2</v>
      </c>
      <c r="J14" s="29">
        <v>9798</v>
      </c>
      <c r="K14" s="29">
        <f t="shared" si="1"/>
        <v>188264</v>
      </c>
      <c r="L14" s="28">
        <v>0</v>
      </c>
      <c r="M14" s="37">
        <v>0</v>
      </c>
      <c r="N14" s="37">
        <v>0</v>
      </c>
      <c r="O14" s="37">
        <v>0</v>
      </c>
      <c r="P14" s="37">
        <v>1865</v>
      </c>
      <c r="Q14" s="37">
        <v>0</v>
      </c>
      <c r="R14" s="37">
        <v>29752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0">
        <f t="shared" si="2"/>
        <v>31617</v>
      </c>
      <c r="AK14" s="106"/>
      <c r="AL14" s="48">
        <v>156647</v>
      </c>
      <c r="AV14"/>
    </row>
    <row r="15" spans="1:48">
      <c r="A15" s="72">
        <v>80</v>
      </c>
      <c r="B15" s="29" t="s">
        <v>98</v>
      </c>
      <c r="C15" s="37">
        <f t="shared" si="0"/>
        <v>138286</v>
      </c>
      <c r="D15" s="29">
        <v>12106</v>
      </c>
      <c r="E15" s="29">
        <v>0</v>
      </c>
      <c r="F15" s="29">
        <v>9659</v>
      </c>
      <c r="G15" s="29">
        <v>0</v>
      </c>
      <c r="H15" s="29">
        <v>0</v>
      </c>
      <c r="I15" s="29">
        <v>896</v>
      </c>
      <c r="J15" s="29">
        <v>8916</v>
      </c>
      <c r="K15" s="29">
        <f t="shared" si="1"/>
        <v>106709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65033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0">
        <f t="shared" si="2"/>
        <v>65033</v>
      </c>
      <c r="AK15" s="106"/>
      <c r="AL15" s="48">
        <v>41676</v>
      </c>
      <c r="AV15"/>
    </row>
    <row r="16" spans="1:48">
      <c r="A16" s="72">
        <v>90</v>
      </c>
      <c r="B16" s="29" t="s">
        <v>99</v>
      </c>
      <c r="C16" s="37">
        <f t="shared" si="0"/>
        <v>252924</v>
      </c>
      <c r="D16" s="29">
        <v>34039</v>
      </c>
      <c r="E16" s="29">
        <v>0</v>
      </c>
      <c r="F16" s="29">
        <v>20665</v>
      </c>
      <c r="G16" s="29">
        <v>0</v>
      </c>
      <c r="H16" s="29">
        <v>0</v>
      </c>
      <c r="I16" s="29">
        <v>135</v>
      </c>
      <c r="J16" s="29">
        <v>23668</v>
      </c>
      <c r="K16" s="29">
        <f t="shared" si="1"/>
        <v>174417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81397</v>
      </c>
      <c r="U16" s="37">
        <v>0</v>
      </c>
      <c r="V16" s="37">
        <v>0</v>
      </c>
      <c r="W16" s="37">
        <v>0</v>
      </c>
      <c r="X16" s="37">
        <v>176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0">
        <f t="shared" si="2"/>
        <v>81573</v>
      </c>
      <c r="AK16" s="106"/>
      <c r="AL16" s="48">
        <v>92844</v>
      </c>
      <c r="AV16"/>
    </row>
    <row r="17" spans="1:49">
      <c r="A17" s="72">
        <v>100</v>
      </c>
      <c r="B17" s="29" t="s">
        <v>100</v>
      </c>
      <c r="C17" s="37">
        <f t="shared" si="0"/>
        <v>138690</v>
      </c>
      <c r="D17" s="29">
        <v>8004</v>
      </c>
      <c r="E17" s="29">
        <v>0</v>
      </c>
      <c r="F17" s="29">
        <v>3261</v>
      </c>
      <c r="G17" s="29">
        <v>0</v>
      </c>
      <c r="H17" s="29">
        <v>16</v>
      </c>
      <c r="I17" s="29">
        <v>0</v>
      </c>
      <c r="J17" s="29">
        <v>5325</v>
      </c>
      <c r="K17" s="29">
        <f t="shared" si="1"/>
        <v>122084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98947</v>
      </c>
      <c r="V17" s="37">
        <v>0</v>
      </c>
      <c r="W17" s="37">
        <v>0</v>
      </c>
      <c r="X17" s="37">
        <v>112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0">
        <f t="shared" si="2"/>
        <v>99059</v>
      </c>
      <c r="AK17" s="106"/>
      <c r="AL17" s="48">
        <v>23025</v>
      </c>
      <c r="AV17"/>
    </row>
    <row r="18" spans="1:49">
      <c r="A18" s="72">
        <v>110</v>
      </c>
      <c r="B18" s="29" t="s">
        <v>101</v>
      </c>
      <c r="C18" s="37">
        <f t="shared" si="0"/>
        <v>53202</v>
      </c>
      <c r="D18" s="29">
        <v>0</v>
      </c>
      <c r="E18" s="29">
        <v>0</v>
      </c>
      <c r="F18" s="29">
        <v>7814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45388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16825</v>
      </c>
      <c r="W18" s="37">
        <v>0</v>
      </c>
      <c r="X18" s="37">
        <v>1047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0">
        <f t="shared" si="2"/>
        <v>17872</v>
      </c>
      <c r="AK18" s="106"/>
      <c r="AL18" s="48">
        <v>27516</v>
      </c>
      <c r="AV18"/>
    </row>
    <row r="19" spans="1:49">
      <c r="A19" s="72">
        <v>120</v>
      </c>
      <c r="B19" s="29" t="s">
        <v>102</v>
      </c>
      <c r="C19" s="37">
        <f t="shared" si="0"/>
        <v>323854</v>
      </c>
      <c r="D19" s="29">
        <v>0</v>
      </c>
      <c r="E19" s="29">
        <v>0</v>
      </c>
      <c r="F19" s="29">
        <v>3534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320320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264</v>
      </c>
      <c r="T19" s="37">
        <v>0</v>
      </c>
      <c r="U19" s="37">
        <v>0</v>
      </c>
      <c r="V19" s="37">
        <v>8761</v>
      </c>
      <c r="W19" s="37">
        <v>308224</v>
      </c>
      <c r="X19" s="37">
        <v>58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0">
        <f t="shared" si="2"/>
        <v>317307</v>
      </c>
      <c r="AK19" s="106"/>
      <c r="AL19" s="48">
        <v>3013</v>
      </c>
      <c r="AV19"/>
    </row>
    <row r="20" spans="1:49">
      <c r="A20" s="72">
        <v>130</v>
      </c>
      <c r="B20" s="29" t="s">
        <v>103</v>
      </c>
      <c r="C20" s="37">
        <f t="shared" si="0"/>
        <v>0</v>
      </c>
      <c r="D20" s="29">
        <v>-357399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357399</v>
      </c>
      <c r="L20" s="28">
        <v>0</v>
      </c>
      <c r="M20" s="37">
        <v>0</v>
      </c>
      <c r="N20" s="37">
        <v>0</v>
      </c>
      <c r="O20" s="37">
        <v>0</v>
      </c>
      <c r="P20" s="37">
        <v>147</v>
      </c>
      <c r="Q20" s="37">
        <v>5954</v>
      </c>
      <c r="R20" s="37">
        <v>3217</v>
      </c>
      <c r="S20" s="37">
        <v>0</v>
      </c>
      <c r="T20" s="37">
        <v>60</v>
      </c>
      <c r="U20" s="37">
        <v>172</v>
      </c>
      <c r="V20" s="37">
        <v>0</v>
      </c>
      <c r="W20" s="37">
        <v>250</v>
      </c>
      <c r="X20" s="37">
        <v>347271</v>
      </c>
      <c r="Y20" s="37">
        <v>42</v>
      </c>
      <c r="Z20" s="37">
        <v>0</v>
      </c>
      <c r="AA20" s="37">
        <v>48</v>
      </c>
      <c r="AB20" s="37">
        <v>237</v>
      </c>
      <c r="AC20" s="37">
        <v>0</v>
      </c>
      <c r="AD20" s="37">
        <v>0</v>
      </c>
      <c r="AE20" s="37">
        <v>0</v>
      </c>
      <c r="AF20" s="37">
        <v>1</v>
      </c>
      <c r="AG20" s="37">
        <v>0</v>
      </c>
      <c r="AH20" s="37">
        <v>0</v>
      </c>
      <c r="AI20" s="37">
        <v>0</v>
      </c>
      <c r="AJ20" s="30">
        <f t="shared" si="2"/>
        <v>357399</v>
      </c>
      <c r="AK20" s="106"/>
      <c r="AL20" s="48">
        <v>0</v>
      </c>
      <c r="AV20"/>
    </row>
    <row r="21" spans="1:49">
      <c r="A21" s="72">
        <v>140</v>
      </c>
      <c r="B21" s="29" t="s">
        <v>104</v>
      </c>
      <c r="C21" s="37">
        <f t="shared" si="0"/>
        <v>253198</v>
      </c>
      <c r="D21" s="29">
        <v>0</v>
      </c>
      <c r="E21" s="29">
        <v>0</v>
      </c>
      <c r="F21" s="29">
        <v>13597</v>
      </c>
      <c r="G21" s="29">
        <v>0</v>
      </c>
      <c r="H21" s="29">
        <v>520</v>
      </c>
      <c r="I21" s="29">
        <v>0</v>
      </c>
      <c r="J21" s="29">
        <v>0</v>
      </c>
      <c r="K21" s="29">
        <f t="shared" si="1"/>
        <v>239081</v>
      </c>
      <c r="L21" s="28">
        <v>0</v>
      </c>
      <c r="M21" s="37">
        <v>0</v>
      </c>
      <c r="N21" s="37">
        <v>0</v>
      </c>
      <c r="O21" s="37">
        <v>17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230</v>
      </c>
      <c r="Y21" s="37">
        <v>210609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0">
        <f t="shared" si="2"/>
        <v>210856</v>
      </c>
      <c r="AK21" s="106"/>
      <c r="AL21" s="48">
        <v>28225</v>
      </c>
      <c r="AV21"/>
    </row>
    <row r="22" spans="1:49">
      <c r="A22" s="72">
        <v>150</v>
      </c>
      <c r="B22" s="29" t="s">
        <v>105</v>
      </c>
      <c r="C22" s="37">
        <f t="shared" si="0"/>
        <v>75126</v>
      </c>
      <c r="D22" s="29">
        <v>0</v>
      </c>
      <c r="E22" s="29">
        <v>0</v>
      </c>
      <c r="F22" s="29">
        <v>339</v>
      </c>
      <c r="G22" s="29">
        <v>0</v>
      </c>
      <c r="H22" s="29">
        <v>5133</v>
      </c>
      <c r="I22" s="29">
        <v>0</v>
      </c>
      <c r="J22" s="29">
        <v>0</v>
      </c>
      <c r="K22" s="29">
        <f t="shared" si="1"/>
        <v>69654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49266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0">
        <f t="shared" si="2"/>
        <v>49266</v>
      </c>
      <c r="AK22" s="106"/>
      <c r="AL22" s="48">
        <v>20388</v>
      </c>
      <c r="AV22"/>
    </row>
    <row r="23" spans="1:49">
      <c r="A23" s="72">
        <v>160</v>
      </c>
      <c r="B23" s="29" t="s">
        <v>61</v>
      </c>
      <c r="C23" s="37">
        <f t="shared" si="0"/>
        <v>225007</v>
      </c>
      <c r="D23" s="29">
        <v>0</v>
      </c>
      <c r="E23" s="29">
        <v>0</v>
      </c>
      <c r="F23" s="29">
        <v>94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224913</v>
      </c>
      <c r="L23" s="28">
        <v>0</v>
      </c>
      <c r="M23" s="37">
        <v>0</v>
      </c>
      <c r="N23" s="37">
        <v>0</v>
      </c>
      <c r="O23" s="37">
        <v>0</v>
      </c>
      <c r="P23" s="37">
        <v>12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219095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0">
        <f t="shared" si="2"/>
        <v>219107</v>
      </c>
      <c r="AK23" s="106"/>
      <c r="AL23" s="48">
        <v>5806</v>
      </c>
      <c r="AV23"/>
    </row>
    <row r="24" spans="1:49">
      <c r="A24" s="72">
        <v>170</v>
      </c>
      <c r="B24" s="29" t="s">
        <v>106</v>
      </c>
      <c r="C24" s="37">
        <f t="shared" si="0"/>
        <v>226039</v>
      </c>
      <c r="D24" s="29">
        <v>0</v>
      </c>
      <c r="E24" s="29">
        <v>0</v>
      </c>
      <c r="F24" s="29">
        <v>2766</v>
      </c>
      <c r="G24" s="29">
        <v>0</v>
      </c>
      <c r="H24" s="29">
        <v>247</v>
      </c>
      <c r="I24" s="29">
        <v>0</v>
      </c>
      <c r="J24" s="29">
        <v>0</v>
      </c>
      <c r="K24" s="29">
        <f t="shared" si="1"/>
        <v>223026</v>
      </c>
      <c r="L24" s="28">
        <v>0</v>
      </c>
      <c r="M24" s="37">
        <v>0</v>
      </c>
      <c r="N24" s="37">
        <v>0</v>
      </c>
      <c r="O24" s="37">
        <v>0</v>
      </c>
      <c r="P24" s="37">
        <v>12</v>
      </c>
      <c r="Q24" s="37">
        <v>0</v>
      </c>
      <c r="R24" s="37">
        <v>0</v>
      </c>
      <c r="S24" s="37">
        <v>0</v>
      </c>
      <c r="T24" s="37">
        <v>0</v>
      </c>
      <c r="U24" s="37">
        <v>25</v>
      </c>
      <c r="V24" s="37">
        <v>0</v>
      </c>
      <c r="W24" s="37">
        <v>15</v>
      </c>
      <c r="X24" s="37">
        <v>3020</v>
      </c>
      <c r="Y24" s="37">
        <v>1063</v>
      </c>
      <c r="Z24" s="37">
        <v>0</v>
      </c>
      <c r="AA24" s="37">
        <v>5</v>
      </c>
      <c r="AB24" s="37">
        <v>208960</v>
      </c>
      <c r="AC24" s="37">
        <v>0</v>
      </c>
      <c r="AD24" s="37">
        <v>0</v>
      </c>
      <c r="AE24" s="37">
        <v>0</v>
      </c>
      <c r="AF24" s="37">
        <v>3</v>
      </c>
      <c r="AG24" s="37">
        <v>0</v>
      </c>
      <c r="AH24" s="37">
        <v>0</v>
      </c>
      <c r="AI24" s="37">
        <v>0</v>
      </c>
      <c r="AJ24" s="30">
        <f t="shared" si="2"/>
        <v>213103</v>
      </c>
      <c r="AK24" s="106"/>
      <c r="AL24" s="48">
        <v>9923</v>
      </c>
      <c r="AV24"/>
    </row>
    <row r="25" spans="1:49">
      <c r="A25" s="72">
        <v>180</v>
      </c>
      <c r="B25" s="29" t="s">
        <v>62</v>
      </c>
      <c r="C25" s="37">
        <f t="shared" si="0"/>
        <v>155613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155613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155613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0">
        <f t="shared" si="2"/>
        <v>155613</v>
      </c>
      <c r="AK25" s="106"/>
      <c r="AL25" s="48">
        <v>0</v>
      </c>
      <c r="AV25"/>
    </row>
    <row r="26" spans="1:49">
      <c r="A26" s="72">
        <v>190</v>
      </c>
      <c r="B26" s="29" t="s">
        <v>107</v>
      </c>
      <c r="C26" s="37">
        <f t="shared" si="0"/>
        <v>90948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90948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20</v>
      </c>
      <c r="Z26" s="37">
        <v>0</v>
      </c>
      <c r="AA26" s="37">
        <v>0</v>
      </c>
      <c r="AB26" s="37">
        <v>0</v>
      </c>
      <c r="AC26" s="37">
        <v>0</v>
      </c>
      <c r="AD26" s="37">
        <v>90928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0">
        <f t="shared" si="2"/>
        <v>90948</v>
      </c>
      <c r="AK26" s="106"/>
      <c r="AL26" s="48">
        <v>0</v>
      </c>
      <c r="AV26"/>
    </row>
    <row r="27" spans="1:49">
      <c r="A27" s="72">
        <v>200</v>
      </c>
      <c r="B27" s="29" t="s">
        <v>108</v>
      </c>
      <c r="C27" s="37">
        <f t="shared" si="0"/>
        <v>42922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42922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42922</v>
      </c>
      <c r="AF27" s="37">
        <v>0</v>
      </c>
      <c r="AG27" s="37">
        <v>0</v>
      </c>
      <c r="AH27" s="37">
        <v>0</v>
      </c>
      <c r="AI27" s="37">
        <v>0</v>
      </c>
      <c r="AJ27" s="30">
        <f t="shared" si="2"/>
        <v>42922</v>
      </c>
      <c r="AK27" s="106"/>
      <c r="AL27" s="48">
        <v>0</v>
      </c>
      <c r="AV27"/>
    </row>
    <row r="28" spans="1:49">
      <c r="A28" s="72">
        <v>210</v>
      </c>
      <c r="B28" s="29" t="s">
        <v>109</v>
      </c>
      <c r="C28" s="37">
        <f t="shared" si="0"/>
        <v>56262</v>
      </c>
      <c r="D28" s="29">
        <v>0</v>
      </c>
      <c r="E28" s="29">
        <v>0</v>
      </c>
      <c r="F28" s="29">
        <v>328</v>
      </c>
      <c r="G28" s="29">
        <v>0</v>
      </c>
      <c r="H28" s="29">
        <v>370</v>
      </c>
      <c r="I28" s="29">
        <v>0</v>
      </c>
      <c r="J28" s="29">
        <v>0</v>
      </c>
      <c r="K28" s="29">
        <f t="shared" si="1"/>
        <v>55564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10</v>
      </c>
      <c r="X28" s="37">
        <v>12</v>
      </c>
      <c r="Y28" s="37">
        <v>3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55394</v>
      </c>
      <c r="AG28" s="37">
        <v>0</v>
      </c>
      <c r="AH28" s="37">
        <v>0</v>
      </c>
      <c r="AI28" s="37">
        <v>0</v>
      </c>
      <c r="AJ28" s="30">
        <f t="shared" si="2"/>
        <v>55419</v>
      </c>
      <c r="AK28" s="106"/>
      <c r="AL28" s="48">
        <v>145</v>
      </c>
      <c r="AV28"/>
    </row>
    <row r="29" spans="1:49">
      <c r="A29" s="72">
        <v>220</v>
      </c>
      <c r="B29" s="29" t="s">
        <v>64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0">
        <f t="shared" si="2"/>
        <v>0</v>
      </c>
      <c r="AK29" s="106"/>
      <c r="AL29" s="48">
        <v>0</v>
      </c>
      <c r="AV29"/>
    </row>
    <row r="30" spans="1:49">
      <c r="A30" s="72">
        <v>230</v>
      </c>
      <c r="B30" s="29" t="s">
        <v>65</v>
      </c>
      <c r="C30" s="37">
        <f t="shared" si="0"/>
        <v>7886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1"/>
        <v>7886</v>
      </c>
      <c r="L30" s="2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0">
        <f t="shared" si="2"/>
        <v>0</v>
      </c>
      <c r="AK30" s="106"/>
      <c r="AL30" s="48">
        <v>7886</v>
      </c>
      <c r="AV30"/>
    </row>
    <row r="31" spans="1:49" ht="13.5" thickBot="1">
      <c r="A31" s="73">
        <v>999</v>
      </c>
      <c r="B31" s="29" t="s">
        <v>110</v>
      </c>
      <c r="C31" s="37">
        <f t="shared" si="0"/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0">
        <f t="shared" si="2"/>
        <v>0</v>
      </c>
      <c r="AK31" s="49"/>
      <c r="AL31" s="56">
        <v>0</v>
      </c>
      <c r="AV31"/>
    </row>
    <row r="32" spans="1:49" s="15" customFormat="1" ht="21.75" customHeight="1" thickTop="1" thickBot="1">
      <c r="A32" s="74"/>
      <c r="B32" s="31">
        <f>SUM(B8:B31)</f>
        <v>0</v>
      </c>
      <c r="C32" s="38">
        <f>SUM(C8:C31)</f>
        <v>4266449</v>
      </c>
      <c r="D32" s="38">
        <f>SUM(D8:D31)</f>
        <v>0</v>
      </c>
      <c r="E32" s="38">
        <f t="shared" ref="E32:AL32" si="3">SUM(E8:E31)</f>
        <v>0</v>
      </c>
      <c r="F32" s="38">
        <f t="shared" si="3"/>
        <v>128058</v>
      </c>
      <c r="G32" s="38">
        <f t="shared" si="3"/>
        <v>0</v>
      </c>
      <c r="H32" s="38">
        <f t="shared" si="3"/>
        <v>10518</v>
      </c>
      <c r="I32" s="38">
        <f t="shared" si="3"/>
        <v>1991</v>
      </c>
      <c r="J32" s="38">
        <f t="shared" si="3"/>
        <v>98299</v>
      </c>
      <c r="K32" s="87">
        <f t="shared" si="3"/>
        <v>4027583</v>
      </c>
      <c r="L32" s="31">
        <f t="shared" si="3"/>
        <v>491154</v>
      </c>
      <c r="M32" s="31">
        <f t="shared" si="3"/>
        <v>98913</v>
      </c>
      <c r="N32" s="31">
        <f t="shared" si="3"/>
        <v>96924</v>
      </c>
      <c r="O32" s="31">
        <f t="shared" si="3"/>
        <v>15607</v>
      </c>
      <c r="P32" s="31">
        <f t="shared" si="3"/>
        <v>486889</v>
      </c>
      <c r="Q32" s="31">
        <f t="shared" si="3"/>
        <v>172612</v>
      </c>
      <c r="R32" s="31">
        <f t="shared" si="3"/>
        <v>32969</v>
      </c>
      <c r="S32" s="31">
        <f t="shared" si="3"/>
        <v>65297</v>
      </c>
      <c r="T32" s="31">
        <f t="shared" si="3"/>
        <v>81535</v>
      </c>
      <c r="U32" s="31">
        <f t="shared" si="3"/>
        <v>99144</v>
      </c>
      <c r="V32" s="31">
        <f t="shared" si="3"/>
        <v>25586</v>
      </c>
      <c r="W32" s="31">
        <f t="shared" si="3"/>
        <v>308499</v>
      </c>
      <c r="X32" s="31">
        <f t="shared" si="3"/>
        <v>351967</v>
      </c>
      <c r="Y32" s="31">
        <f t="shared" si="3"/>
        <v>211758</v>
      </c>
      <c r="Z32" s="31">
        <f t="shared" si="3"/>
        <v>49266</v>
      </c>
      <c r="AA32" s="31">
        <f t="shared" si="3"/>
        <v>219148</v>
      </c>
      <c r="AB32" s="31">
        <f t="shared" si="3"/>
        <v>209197</v>
      </c>
      <c r="AC32" s="31">
        <f t="shared" si="3"/>
        <v>155613</v>
      </c>
      <c r="AD32" s="31">
        <f t="shared" si="3"/>
        <v>90928</v>
      </c>
      <c r="AE32" s="31">
        <f t="shared" si="3"/>
        <v>42922</v>
      </c>
      <c r="AF32" s="31">
        <f t="shared" si="3"/>
        <v>55398</v>
      </c>
      <c r="AG32" s="31">
        <f t="shared" si="3"/>
        <v>0</v>
      </c>
      <c r="AH32" s="31">
        <f t="shared" si="3"/>
        <v>0</v>
      </c>
      <c r="AI32" s="31">
        <f t="shared" si="3"/>
        <v>0</v>
      </c>
      <c r="AJ32" s="31">
        <f t="shared" si="3"/>
        <v>3361326</v>
      </c>
      <c r="AK32" s="88">
        <f t="shared" si="3"/>
        <v>0</v>
      </c>
      <c r="AL32" s="87">
        <f t="shared" si="3"/>
        <v>666257</v>
      </c>
      <c r="AM32"/>
      <c r="AN32"/>
      <c r="AO32"/>
      <c r="AP32"/>
      <c r="AQ32"/>
      <c r="AR32"/>
      <c r="AS32"/>
      <c r="AT32"/>
      <c r="AU32" s="14"/>
      <c r="AV32" s="14"/>
      <c r="AW32" s="14"/>
    </row>
    <row r="33" spans="1:48" s="15" customFormat="1" ht="21.75" customHeight="1" thickTop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14"/>
      <c r="AU33" s="14"/>
      <c r="AV33" s="14"/>
    </row>
    <row r="34" spans="1:48" ht="14.25" thickTop="1" thickBot="1">
      <c r="L34" s="79" t="s">
        <v>16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42"/>
      <c r="AK34"/>
      <c r="AU34" s="25"/>
      <c r="AV34"/>
    </row>
    <row r="35" spans="1:48" ht="90.75" thickTop="1" thickBot="1">
      <c r="A35" s="71" t="s">
        <v>17</v>
      </c>
      <c r="B35" s="78"/>
      <c r="C35" s="6" t="s">
        <v>18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39" t="s">
        <v>11</v>
      </c>
      <c r="K35" s="40" t="s">
        <v>12</v>
      </c>
      <c r="L35" s="5" t="s">
        <v>66</v>
      </c>
      <c r="M35" s="34" t="s">
        <v>67</v>
      </c>
      <c r="N35" s="34" t="s">
        <v>68</v>
      </c>
      <c r="O35" s="34" t="s">
        <v>69</v>
      </c>
      <c r="P35" s="34" t="s">
        <v>70</v>
      </c>
      <c r="Q35" s="34" t="s">
        <v>71</v>
      </c>
      <c r="R35" s="34" t="s">
        <v>88</v>
      </c>
      <c r="S35" s="34" t="s">
        <v>89</v>
      </c>
      <c r="T35" s="34" t="s">
        <v>90</v>
      </c>
      <c r="U35" s="34" t="s">
        <v>91</v>
      </c>
      <c r="V35" s="34" t="s">
        <v>58</v>
      </c>
      <c r="W35" s="34" t="s">
        <v>59</v>
      </c>
      <c r="X35" s="34" t="s">
        <v>60</v>
      </c>
      <c r="Y35" s="34" t="s">
        <v>72</v>
      </c>
      <c r="Z35" s="34" t="s">
        <v>73</v>
      </c>
      <c r="AA35" s="34" t="s">
        <v>74</v>
      </c>
      <c r="AB35" s="34" t="s">
        <v>92</v>
      </c>
      <c r="AC35" s="34" t="s">
        <v>75</v>
      </c>
      <c r="AD35" s="34" t="s">
        <v>93</v>
      </c>
      <c r="AE35" s="34" t="s">
        <v>94</v>
      </c>
      <c r="AF35" s="34" t="s">
        <v>63</v>
      </c>
      <c r="AG35" s="34" t="s">
        <v>76</v>
      </c>
      <c r="AH35" s="34" t="s">
        <v>65</v>
      </c>
      <c r="AI35" s="34" t="s">
        <v>77</v>
      </c>
      <c r="AJ35" s="40" t="s">
        <v>13</v>
      </c>
      <c r="AK35" s="54" t="s">
        <v>19</v>
      </c>
      <c r="AL35" s="52" t="s">
        <v>20</v>
      </c>
      <c r="AM35" s="58" t="s">
        <v>21</v>
      </c>
      <c r="AN35" s="59"/>
      <c r="AO35" s="60"/>
      <c r="AP35" s="61"/>
      <c r="AQ35" s="61"/>
      <c r="AR35" s="61"/>
      <c r="AS35" s="27" t="s">
        <v>22</v>
      </c>
      <c r="AT35" s="40" t="s">
        <v>23</v>
      </c>
      <c r="AV35"/>
    </row>
    <row r="36" spans="1:48" ht="13.5" thickTop="1">
      <c r="A36" s="18"/>
      <c r="B36" s="76"/>
      <c r="C36" s="35"/>
      <c r="D36" s="22"/>
      <c r="E36" s="22"/>
      <c r="F36" s="22"/>
      <c r="G36" s="22"/>
      <c r="H36" s="22"/>
      <c r="I36" s="22"/>
      <c r="J36" s="22"/>
      <c r="K36" s="22"/>
      <c r="L36" s="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69"/>
      <c r="AJ36" s="10"/>
      <c r="AK36" s="48"/>
      <c r="AL36" s="47"/>
      <c r="AM36" s="16" t="s">
        <v>24</v>
      </c>
      <c r="AN36" s="62" t="s">
        <v>25</v>
      </c>
      <c r="AO36" s="63"/>
      <c r="AP36" s="64"/>
      <c r="AQ36" s="68" t="s">
        <v>26</v>
      </c>
      <c r="AR36" s="65" t="s">
        <v>27</v>
      </c>
      <c r="AS36" s="22"/>
      <c r="AT36" s="50"/>
      <c r="AV36"/>
    </row>
    <row r="37" spans="1:48" ht="13.5" thickBot="1">
      <c r="A37" s="75"/>
      <c r="B37" s="77"/>
      <c r="C37" s="36"/>
      <c r="D37" s="8"/>
      <c r="E37" s="8"/>
      <c r="F37" s="8"/>
      <c r="G37" s="8"/>
      <c r="H37" s="8"/>
      <c r="I37" s="8"/>
      <c r="J37" s="8"/>
      <c r="K37" s="8"/>
      <c r="L37" s="7">
        <v>10</v>
      </c>
      <c r="M37" s="36">
        <v>20</v>
      </c>
      <c r="N37" s="36">
        <v>30</v>
      </c>
      <c r="O37" s="36">
        <v>40</v>
      </c>
      <c r="P37" s="36">
        <v>50</v>
      </c>
      <c r="Q37" s="36">
        <v>60</v>
      </c>
      <c r="R37" s="36">
        <v>70</v>
      </c>
      <c r="S37" s="36">
        <v>80</v>
      </c>
      <c r="T37" s="36">
        <v>90</v>
      </c>
      <c r="U37" s="36">
        <v>100</v>
      </c>
      <c r="V37" s="36">
        <v>110</v>
      </c>
      <c r="W37" s="36">
        <v>120</v>
      </c>
      <c r="X37" s="36">
        <v>130</v>
      </c>
      <c r="Y37" s="36">
        <v>140</v>
      </c>
      <c r="Z37" s="36">
        <v>150</v>
      </c>
      <c r="AA37" s="36">
        <v>160</v>
      </c>
      <c r="AB37" s="36">
        <v>170</v>
      </c>
      <c r="AC37" s="36">
        <v>180</v>
      </c>
      <c r="AD37" s="36">
        <v>190</v>
      </c>
      <c r="AE37" s="36">
        <v>200</v>
      </c>
      <c r="AF37" s="36">
        <v>210</v>
      </c>
      <c r="AG37" s="36">
        <v>220</v>
      </c>
      <c r="AH37" s="36">
        <v>230</v>
      </c>
      <c r="AI37" s="36">
        <v>999</v>
      </c>
      <c r="AJ37" s="77"/>
      <c r="AK37" s="56"/>
      <c r="AL37" s="9"/>
      <c r="AM37" s="13" t="s">
        <v>28</v>
      </c>
      <c r="AN37" s="49" t="s">
        <v>29</v>
      </c>
      <c r="AO37" s="23" t="s">
        <v>30</v>
      </c>
      <c r="AP37" s="24" t="s">
        <v>31</v>
      </c>
      <c r="AQ37" s="66" t="s">
        <v>32</v>
      </c>
      <c r="AR37" s="66"/>
      <c r="AS37" s="9"/>
      <c r="AT37" s="56"/>
      <c r="AV37"/>
    </row>
    <row r="38" spans="1:48" ht="13.5" thickTop="1">
      <c r="A38" s="18">
        <v>10</v>
      </c>
      <c r="B38" s="30" t="s">
        <v>54</v>
      </c>
      <c r="C38" s="37">
        <f t="shared" ref="C38:C61" si="4">AJ38+AL38+AM38+SUM(AS38:AT38)</f>
        <v>590408</v>
      </c>
      <c r="D38" s="29"/>
      <c r="E38" s="29"/>
      <c r="F38" s="29"/>
      <c r="G38" s="29"/>
      <c r="H38" s="29"/>
      <c r="I38" s="29"/>
      <c r="J38" s="29"/>
      <c r="K38" s="29"/>
      <c r="L38" s="28">
        <v>113685</v>
      </c>
      <c r="M38" s="37">
        <v>2787</v>
      </c>
      <c r="N38" s="37">
        <v>0</v>
      </c>
      <c r="O38" s="37">
        <v>0</v>
      </c>
      <c r="P38" s="37">
        <v>83117</v>
      </c>
      <c r="Q38" s="37">
        <v>58699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51693</v>
      </c>
      <c r="AB38" s="37">
        <v>0</v>
      </c>
      <c r="AC38" s="37">
        <v>0</v>
      </c>
      <c r="AD38" s="37">
        <v>563</v>
      </c>
      <c r="AE38" s="37">
        <v>0</v>
      </c>
      <c r="AF38" s="37">
        <v>0</v>
      </c>
      <c r="AG38" s="37">
        <v>0</v>
      </c>
      <c r="AH38" s="37">
        <v>0</v>
      </c>
      <c r="AI38" s="89">
        <v>0</v>
      </c>
      <c r="AJ38" s="90">
        <f>SUM(L38:AI38)</f>
        <v>310544</v>
      </c>
      <c r="AK38" s="30"/>
      <c r="AL38" s="29">
        <v>26224</v>
      </c>
      <c r="AM38" s="81">
        <f>AN38+AQ38+AR38</f>
        <v>262833</v>
      </c>
      <c r="AN38" s="28">
        <f>SUM(AO38:AP38)</f>
        <v>262833</v>
      </c>
      <c r="AO38" s="33">
        <v>104367</v>
      </c>
      <c r="AP38" s="29">
        <v>158466</v>
      </c>
      <c r="AQ38" s="67">
        <v>0</v>
      </c>
      <c r="AR38" s="67">
        <v>0</v>
      </c>
      <c r="AS38" s="29">
        <v>0</v>
      </c>
      <c r="AT38" s="30">
        <v>-9193</v>
      </c>
      <c r="AV38"/>
    </row>
    <row r="39" spans="1:48">
      <c r="A39" s="18">
        <v>20</v>
      </c>
      <c r="B39" s="30" t="s">
        <v>95</v>
      </c>
      <c r="C39" s="37">
        <f t="shared" si="4"/>
        <v>112803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2980</v>
      </c>
      <c r="N39" s="37">
        <v>0</v>
      </c>
      <c r="O39" s="37">
        <v>0</v>
      </c>
      <c r="P39" s="37">
        <v>39367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12686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89">
        <v>0</v>
      </c>
      <c r="AJ39" s="90">
        <f t="shared" ref="AJ39:AJ61" si="5">SUM(L39:AI39)</f>
        <v>55033</v>
      </c>
      <c r="AK39" s="30"/>
      <c r="AL39" s="29">
        <v>1356</v>
      </c>
      <c r="AM39" s="81">
        <f t="shared" ref="AM39:AM61" si="6">AN39+AQ39+AR39</f>
        <v>50549</v>
      </c>
      <c r="AN39" s="28">
        <f t="shared" ref="AN39:AN61" si="7">SUM(AO39:AP39)</f>
        <v>50549</v>
      </c>
      <c r="AO39" s="33">
        <v>20683</v>
      </c>
      <c r="AP39" s="29">
        <v>29866</v>
      </c>
      <c r="AQ39" s="67">
        <v>0</v>
      </c>
      <c r="AR39" s="67">
        <v>0</v>
      </c>
      <c r="AS39" s="29">
        <v>3822</v>
      </c>
      <c r="AT39" s="30">
        <v>2043</v>
      </c>
      <c r="AV39"/>
    </row>
    <row r="40" spans="1:48">
      <c r="A40" s="18">
        <v>30</v>
      </c>
      <c r="B40" s="30" t="s">
        <v>96</v>
      </c>
      <c r="C40" s="37">
        <f t="shared" si="4"/>
        <v>114412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4927</v>
      </c>
      <c r="O40" s="37">
        <v>0</v>
      </c>
      <c r="P40" s="37">
        <v>7485</v>
      </c>
      <c r="Q40" s="37">
        <v>0</v>
      </c>
      <c r="R40" s="37">
        <v>0</v>
      </c>
      <c r="S40" s="37">
        <v>123</v>
      </c>
      <c r="T40" s="37">
        <v>0</v>
      </c>
      <c r="U40" s="37">
        <v>23365</v>
      </c>
      <c r="V40" s="37">
        <v>0</v>
      </c>
      <c r="W40" s="37">
        <v>1275</v>
      </c>
      <c r="X40" s="37">
        <v>0</v>
      </c>
      <c r="Y40" s="37">
        <v>0</v>
      </c>
      <c r="Z40" s="37">
        <v>0</v>
      </c>
      <c r="AA40" s="37">
        <v>9230</v>
      </c>
      <c r="AB40" s="37">
        <v>253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89">
        <v>0</v>
      </c>
      <c r="AJ40" s="90">
        <f t="shared" si="5"/>
        <v>46658</v>
      </c>
      <c r="AK40" s="30"/>
      <c r="AL40" s="29">
        <v>9625</v>
      </c>
      <c r="AM40" s="81">
        <f t="shared" si="6"/>
        <v>55382</v>
      </c>
      <c r="AN40" s="28">
        <f t="shared" si="7"/>
        <v>55382</v>
      </c>
      <c r="AO40" s="33">
        <v>12618</v>
      </c>
      <c r="AP40" s="29">
        <v>42764</v>
      </c>
      <c r="AQ40" s="67">
        <v>0</v>
      </c>
      <c r="AR40" s="67">
        <v>0</v>
      </c>
      <c r="AS40" s="29">
        <v>2747</v>
      </c>
      <c r="AT40" s="30">
        <v>0</v>
      </c>
      <c r="AV40"/>
    </row>
    <row r="41" spans="1:48">
      <c r="A41" s="18">
        <v>40</v>
      </c>
      <c r="B41" s="30" t="s">
        <v>55</v>
      </c>
      <c r="C41" s="37">
        <f t="shared" si="4"/>
        <v>23883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1610</v>
      </c>
      <c r="Q41" s="37">
        <v>0</v>
      </c>
      <c r="R41" s="37">
        <v>0</v>
      </c>
      <c r="S41" s="37">
        <v>1055</v>
      </c>
      <c r="T41" s="37">
        <v>0</v>
      </c>
      <c r="U41" s="37">
        <v>0</v>
      </c>
      <c r="V41" s="37">
        <v>0</v>
      </c>
      <c r="W41" s="37">
        <v>7602</v>
      </c>
      <c r="X41" s="37">
        <v>0</v>
      </c>
      <c r="Y41" s="37">
        <v>0</v>
      </c>
      <c r="Z41" s="37">
        <v>0</v>
      </c>
      <c r="AA41" s="37">
        <v>1822</v>
      </c>
      <c r="AB41" s="37">
        <v>985</v>
      </c>
      <c r="AC41" s="37">
        <v>0</v>
      </c>
      <c r="AD41" s="37">
        <v>73</v>
      </c>
      <c r="AE41" s="37">
        <v>0</v>
      </c>
      <c r="AF41" s="37">
        <v>0</v>
      </c>
      <c r="AG41" s="37">
        <v>0</v>
      </c>
      <c r="AH41" s="37">
        <v>0</v>
      </c>
      <c r="AI41" s="89">
        <v>0</v>
      </c>
      <c r="AJ41" s="90">
        <f t="shared" si="5"/>
        <v>13147</v>
      </c>
      <c r="AK41" s="30"/>
      <c r="AL41" s="29">
        <v>167</v>
      </c>
      <c r="AM41" s="81">
        <f t="shared" si="6"/>
        <v>4836</v>
      </c>
      <c r="AN41" s="28">
        <f t="shared" si="7"/>
        <v>4836</v>
      </c>
      <c r="AO41" s="33">
        <v>0</v>
      </c>
      <c r="AP41" s="29">
        <v>4836</v>
      </c>
      <c r="AQ41" s="67">
        <v>0</v>
      </c>
      <c r="AR41" s="67">
        <v>0</v>
      </c>
      <c r="AS41" s="29">
        <v>5733</v>
      </c>
      <c r="AT41" s="30">
        <v>0</v>
      </c>
      <c r="AV41"/>
    </row>
    <row r="42" spans="1:48">
      <c r="A42" s="18">
        <v>50</v>
      </c>
      <c r="B42" s="30" t="s">
        <v>56</v>
      </c>
      <c r="C42" s="37">
        <f t="shared" si="4"/>
        <v>748424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15070</v>
      </c>
      <c r="N42" s="37">
        <v>0</v>
      </c>
      <c r="O42" s="37">
        <v>0</v>
      </c>
      <c r="P42" s="37">
        <v>46802</v>
      </c>
      <c r="Q42" s="37">
        <v>5060</v>
      </c>
      <c r="R42" s="37">
        <v>2105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54685</v>
      </c>
      <c r="AB42" s="37">
        <v>0</v>
      </c>
      <c r="AC42" s="37">
        <v>4835</v>
      </c>
      <c r="AD42" s="37">
        <v>1613</v>
      </c>
      <c r="AE42" s="37">
        <v>1757</v>
      </c>
      <c r="AF42" s="37">
        <v>1924</v>
      </c>
      <c r="AG42" s="37">
        <v>0</v>
      </c>
      <c r="AH42" s="37">
        <v>0</v>
      </c>
      <c r="AI42" s="89">
        <v>0</v>
      </c>
      <c r="AJ42" s="90">
        <f t="shared" si="5"/>
        <v>133851</v>
      </c>
      <c r="AK42" s="30"/>
      <c r="AL42" s="29">
        <v>102079</v>
      </c>
      <c r="AM42" s="81">
        <f t="shared" si="6"/>
        <v>512494</v>
      </c>
      <c r="AN42" s="28">
        <f t="shared" si="7"/>
        <v>512494</v>
      </c>
      <c r="AO42" s="33">
        <v>11853</v>
      </c>
      <c r="AP42" s="29">
        <v>500641</v>
      </c>
      <c r="AQ42" s="67">
        <v>0</v>
      </c>
      <c r="AR42" s="67">
        <v>0</v>
      </c>
      <c r="AS42" s="29">
        <v>0</v>
      </c>
      <c r="AT42" s="30">
        <v>0</v>
      </c>
      <c r="AV42"/>
    </row>
    <row r="43" spans="1:48">
      <c r="A43" s="18">
        <v>60</v>
      </c>
      <c r="B43" s="30" t="s">
        <v>57</v>
      </c>
      <c r="C43" s="37">
        <f t="shared" si="4"/>
        <v>374946</v>
      </c>
      <c r="D43" s="29"/>
      <c r="E43" s="29"/>
      <c r="F43" s="29"/>
      <c r="G43" s="29"/>
      <c r="H43" s="29"/>
      <c r="I43" s="29"/>
      <c r="J43" s="29"/>
      <c r="K43" s="29"/>
      <c r="L43" s="28">
        <v>1377</v>
      </c>
      <c r="M43" s="37">
        <v>0</v>
      </c>
      <c r="N43" s="37">
        <v>890</v>
      </c>
      <c r="O43" s="37">
        <v>0</v>
      </c>
      <c r="P43" s="37">
        <v>3524</v>
      </c>
      <c r="Q43" s="37">
        <v>24830</v>
      </c>
      <c r="R43" s="37">
        <v>538</v>
      </c>
      <c r="S43" s="37">
        <v>701</v>
      </c>
      <c r="T43" s="37">
        <v>26</v>
      </c>
      <c r="U43" s="37">
        <v>2848</v>
      </c>
      <c r="V43" s="37">
        <v>404</v>
      </c>
      <c r="W43" s="37">
        <v>3004</v>
      </c>
      <c r="X43" s="37">
        <v>6631</v>
      </c>
      <c r="Y43" s="37">
        <v>3428</v>
      </c>
      <c r="Z43" s="37">
        <v>4</v>
      </c>
      <c r="AA43" s="37">
        <v>2948</v>
      </c>
      <c r="AB43" s="37">
        <v>3239</v>
      </c>
      <c r="AC43" s="37">
        <v>924</v>
      </c>
      <c r="AD43" s="37">
        <v>225</v>
      </c>
      <c r="AE43" s="37">
        <v>1825</v>
      </c>
      <c r="AF43" s="37">
        <v>3054</v>
      </c>
      <c r="AG43" s="37">
        <v>0</v>
      </c>
      <c r="AH43" s="37">
        <v>0</v>
      </c>
      <c r="AI43" s="89">
        <v>0</v>
      </c>
      <c r="AJ43" s="90">
        <f t="shared" si="5"/>
        <v>60420</v>
      </c>
      <c r="AK43" s="30"/>
      <c r="AL43" s="29">
        <v>155037</v>
      </c>
      <c r="AM43" s="81">
        <f t="shared" si="6"/>
        <v>159489</v>
      </c>
      <c r="AN43" s="28">
        <f t="shared" si="7"/>
        <v>159489</v>
      </c>
      <c r="AO43" s="33">
        <v>0</v>
      </c>
      <c r="AP43" s="29">
        <v>159489</v>
      </c>
      <c r="AQ43" s="67">
        <v>0</v>
      </c>
      <c r="AR43" s="67">
        <v>0</v>
      </c>
      <c r="AS43" s="29">
        <v>0</v>
      </c>
      <c r="AT43" s="30">
        <v>0</v>
      </c>
      <c r="AV43"/>
    </row>
    <row r="44" spans="1:48">
      <c r="A44" s="18">
        <v>70</v>
      </c>
      <c r="B44" s="30" t="s">
        <v>97</v>
      </c>
      <c r="C44" s="37">
        <f t="shared" si="4"/>
        <v>261616</v>
      </c>
      <c r="D44" s="29"/>
      <c r="E44" s="29"/>
      <c r="F44" s="29"/>
      <c r="G44" s="29"/>
      <c r="H44" s="29"/>
      <c r="I44" s="29"/>
      <c r="J44" s="29"/>
      <c r="K44" s="29"/>
      <c r="L44" s="28">
        <v>7722</v>
      </c>
      <c r="M44" s="37">
        <v>2469</v>
      </c>
      <c r="N44" s="37">
        <v>8518</v>
      </c>
      <c r="O44" s="37">
        <v>3504</v>
      </c>
      <c r="P44" s="37">
        <v>4312</v>
      </c>
      <c r="Q44" s="37">
        <v>5541</v>
      </c>
      <c r="R44" s="37">
        <v>8226</v>
      </c>
      <c r="S44" s="37">
        <v>5576</v>
      </c>
      <c r="T44" s="37">
        <v>147</v>
      </c>
      <c r="U44" s="37">
        <v>4376</v>
      </c>
      <c r="V44" s="37">
        <v>6725</v>
      </c>
      <c r="W44" s="37">
        <v>7883</v>
      </c>
      <c r="X44" s="37">
        <v>17885</v>
      </c>
      <c r="Y44" s="37">
        <v>35802</v>
      </c>
      <c r="Z44" s="37">
        <v>439</v>
      </c>
      <c r="AA44" s="37">
        <v>3286</v>
      </c>
      <c r="AB44" s="37">
        <v>14957</v>
      </c>
      <c r="AC44" s="37">
        <v>15089</v>
      </c>
      <c r="AD44" s="37">
        <v>1385</v>
      </c>
      <c r="AE44" s="37">
        <v>2963</v>
      </c>
      <c r="AF44" s="37">
        <v>7534</v>
      </c>
      <c r="AG44" s="37">
        <v>0</v>
      </c>
      <c r="AH44" s="37">
        <v>0</v>
      </c>
      <c r="AI44" s="89">
        <v>0</v>
      </c>
      <c r="AJ44" s="90">
        <f t="shared" si="5"/>
        <v>164339</v>
      </c>
      <c r="AK44" s="30"/>
      <c r="AL44" s="29">
        <v>8015</v>
      </c>
      <c r="AM44" s="81">
        <f t="shared" si="6"/>
        <v>89262</v>
      </c>
      <c r="AN44" s="28">
        <f t="shared" si="7"/>
        <v>89262</v>
      </c>
      <c r="AO44" s="33">
        <v>0</v>
      </c>
      <c r="AP44" s="29">
        <v>89262</v>
      </c>
      <c r="AQ44" s="67">
        <v>0</v>
      </c>
      <c r="AR44" s="67">
        <v>0</v>
      </c>
      <c r="AS44" s="29">
        <v>0</v>
      </c>
      <c r="AT44" s="30">
        <v>0</v>
      </c>
      <c r="AV44"/>
    </row>
    <row r="45" spans="1:48">
      <c r="A45" s="18">
        <v>80</v>
      </c>
      <c r="B45" s="30" t="s">
        <v>98</v>
      </c>
      <c r="C45" s="37">
        <f t="shared" si="4"/>
        <v>138286</v>
      </c>
      <c r="D45" s="29"/>
      <c r="E45" s="29"/>
      <c r="F45" s="29"/>
      <c r="G45" s="29"/>
      <c r="H45" s="29"/>
      <c r="I45" s="29"/>
      <c r="J45" s="29"/>
      <c r="K45" s="29"/>
      <c r="L45" s="28">
        <v>119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112</v>
      </c>
      <c r="S45" s="37">
        <v>25052</v>
      </c>
      <c r="T45" s="37">
        <v>0</v>
      </c>
      <c r="U45" s="37">
        <v>0</v>
      </c>
      <c r="V45" s="37">
        <v>1430</v>
      </c>
      <c r="W45" s="37">
        <v>65298</v>
      </c>
      <c r="X45" s="37">
        <v>11820</v>
      </c>
      <c r="Y45" s="37">
        <v>1260</v>
      </c>
      <c r="Z45" s="37">
        <v>0</v>
      </c>
      <c r="AA45" s="37">
        <v>1626</v>
      </c>
      <c r="AB45" s="37">
        <v>8522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89">
        <v>0</v>
      </c>
      <c r="AJ45" s="90">
        <f t="shared" si="5"/>
        <v>115239</v>
      </c>
      <c r="AK45" s="30"/>
      <c r="AL45" s="29">
        <v>20398</v>
      </c>
      <c r="AM45" s="81">
        <f t="shared" si="6"/>
        <v>2649</v>
      </c>
      <c r="AN45" s="28">
        <f t="shared" si="7"/>
        <v>2649</v>
      </c>
      <c r="AO45" s="33">
        <v>0</v>
      </c>
      <c r="AP45" s="29">
        <v>2649</v>
      </c>
      <c r="AQ45" s="67">
        <v>0</v>
      </c>
      <c r="AR45" s="67">
        <v>0</v>
      </c>
      <c r="AS45" s="29">
        <v>0</v>
      </c>
      <c r="AT45" s="30">
        <v>0</v>
      </c>
      <c r="AV45"/>
    </row>
    <row r="46" spans="1:48">
      <c r="A46" s="18">
        <v>90</v>
      </c>
      <c r="B46" s="30" t="s">
        <v>99</v>
      </c>
      <c r="C46" s="37">
        <f t="shared" si="4"/>
        <v>252924</v>
      </c>
      <c r="D46" s="29"/>
      <c r="E46" s="29"/>
      <c r="F46" s="29"/>
      <c r="G46" s="29"/>
      <c r="H46" s="29"/>
      <c r="I46" s="29"/>
      <c r="J46" s="29"/>
      <c r="K46" s="29"/>
      <c r="L46" s="28">
        <v>2762</v>
      </c>
      <c r="M46" s="37">
        <v>1690</v>
      </c>
      <c r="N46" s="37">
        <v>286</v>
      </c>
      <c r="O46" s="37">
        <v>1048</v>
      </c>
      <c r="P46" s="37">
        <v>3037</v>
      </c>
      <c r="Q46" s="37">
        <v>82</v>
      </c>
      <c r="R46" s="37">
        <v>1131</v>
      </c>
      <c r="S46" s="37">
        <v>1146</v>
      </c>
      <c r="T46" s="37">
        <v>27254</v>
      </c>
      <c r="U46" s="37">
        <v>155</v>
      </c>
      <c r="V46" s="37">
        <v>2093</v>
      </c>
      <c r="W46" s="37">
        <v>20593</v>
      </c>
      <c r="X46" s="37">
        <v>5851</v>
      </c>
      <c r="Y46" s="37">
        <v>16567</v>
      </c>
      <c r="Z46" s="37">
        <v>338</v>
      </c>
      <c r="AA46" s="37">
        <v>69</v>
      </c>
      <c r="AB46" s="37">
        <v>5362</v>
      </c>
      <c r="AC46" s="37">
        <v>614</v>
      </c>
      <c r="AD46" s="37">
        <v>0</v>
      </c>
      <c r="AE46" s="37">
        <v>1469</v>
      </c>
      <c r="AF46" s="37">
        <v>818</v>
      </c>
      <c r="AG46" s="37">
        <v>0</v>
      </c>
      <c r="AH46" s="37">
        <v>0</v>
      </c>
      <c r="AI46" s="89">
        <v>0</v>
      </c>
      <c r="AJ46" s="90">
        <f t="shared" si="5"/>
        <v>92365</v>
      </c>
      <c r="AK46" s="30"/>
      <c r="AL46" s="29">
        <v>13217</v>
      </c>
      <c r="AM46" s="81">
        <f t="shared" si="6"/>
        <v>30446</v>
      </c>
      <c r="AN46" s="28">
        <f t="shared" si="7"/>
        <v>30446</v>
      </c>
      <c r="AO46" s="33">
        <v>0</v>
      </c>
      <c r="AP46" s="29">
        <v>30446</v>
      </c>
      <c r="AQ46" s="67">
        <v>0</v>
      </c>
      <c r="AR46" s="67">
        <v>0</v>
      </c>
      <c r="AS46" s="29">
        <v>116896</v>
      </c>
      <c r="AT46" s="30">
        <v>0</v>
      </c>
      <c r="AV46"/>
    </row>
    <row r="47" spans="1:48">
      <c r="A47" s="18">
        <v>100</v>
      </c>
      <c r="B47" s="30" t="s">
        <v>100</v>
      </c>
      <c r="C47" s="37">
        <f t="shared" si="4"/>
        <v>138690</v>
      </c>
      <c r="D47" s="29"/>
      <c r="E47" s="29"/>
      <c r="F47" s="29"/>
      <c r="G47" s="29"/>
      <c r="H47" s="29"/>
      <c r="I47" s="29"/>
      <c r="J47" s="29"/>
      <c r="K47" s="29"/>
      <c r="L47" s="28">
        <v>65</v>
      </c>
      <c r="M47" s="37">
        <v>683</v>
      </c>
      <c r="N47" s="37">
        <v>515</v>
      </c>
      <c r="O47" s="37">
        <v>151</v>
      </c>
      <c r="P47" s="37">
        <v>3336</v>
      </c>
      <c r="Q47" s="37">
        <v>435</v>
      </c>
      <c r="R47" s="37">
        <v>261</v>
      </c>
      <c r="S47" s="37">
        <v>717</v>
      </c>
      <c r="T47" s="37">
        <v>12</v>
      </c>
      <c r="U47" s="37">
        <v>8471</v>
      </c>
      <c r="V47" s="37">
        <v>2002</v>
      </c>
      <c r="W47" s="37">
        <v>9850</v>
      </c>
      <c r="X47" s="37">
        <v>1807</v>
      </c>
      <c r="Y47" s="37">
        <v>2840</v>
      </c>
      <c r="Z47" s="37">
        <v>3943</v>
      </c>
      <c r="AA47" s="37">
        <v>383</v>
      </c>
      <c r="AB47" s="37">
        <v>5599</v>
      </c>
      <c r="AC47" s="37">
        <v>5773</v>
      </c>
      <c r="AD47" s="37">
        <v>3981</v>
      </c>
      <c r="AE47" s="37">
        <v>2893</v>
      </c>
      <c r="AF47" s="37">
        <v>1159</v>
      </c>
      <c r="AG47" s="37">
        <v>0</v>
      </c>
      <c r="AH47" s="37">
        <v>0</v>
      </c>
      <c r="AI47" s="89">
        <v>0</v>
      </c>
      <c r="AJ47" s="90">
        <f t="shared" si="5"/>
        <v>54876</v>
      </c>
      <c r="AK47" s="30"/>
      <c r="AL47" s="29">
        <v>3505</v>
      </c>
      <c r="AM47" s="81">
        <f t="shared" si="6"/>
        <v>28390</v>
      </c>
      <c r="AN47" s="28">
        <f t="shared" si="7"/>
        <v>28390</v>
      </c>
      <c r="AO47" s="33">
        <v>0</v>
      </c>
      <c r="AP47" s="29">
        <v>28390</v>
      </c>
      <c r="AQ47" s="67">
        <v>0</v>
      </c>
      <c r="AR47" s="67">
        <v>0</v>
      </c>
      <c r="AS47" s="29">
        <v>51919</v>
      </c>
      <c r="AT47" s="30">
        <v>0</v>
      </c>
      <c r="AV47"/>
    </row>
    <row r="48" spans="1:48">
      <c r="A48" s="18">
        <v>110</v>
      </c>
      <c r="B48" s="30" t="s">
        <v>101</v>
      </c>
      <c r="C48" s="37">
        <f t="shared" si="4"/>
        <v>53202</v>
      </c>
      <c r="D48" s="29"/>
      <c r="E48" s="29"/>
      <c r="F48" s="29"/>
      <c r="G48" s="29"/>
      <c r="H48" s="29"/>
      <c r="I48" s="29"/>
      <c r="J48" s="29"/>
      <c r="K48" s="29"/>
      <c r="L48" s="28">
        <v>168</v>
      </c>
      <c r="M48" s="37">
        <v>88</v>
      </c>
      <c r="N48" s="37">
        <v>421</v>
      </c>
      <c r="O48" s="37">
        <v>194</v>
      </c>
      <c r="P48" s="37">
        <v>4521</v>
      </c>
      <c r="Q48" s="37">
        <v>1847</v>
      </c>
      <c r="R48" s="37">
        <v>1498</v>
      </c>
      <c r="S48" s="37">
        <v>3486</v>
      </c>
      <c r="T48" s="37">
        <v>605</v>
      </c>
      <c r="U48" s="37">
        <v>4948</v>
      </c>
      <c r="V48" s="37">
        <v>776</v>
      </c>
      <c r="W48" s="37">
        <v>2863</v>
      </c>
      <c r="X48" s="37">
        <v>2933</v>
      </c>
      <c r="Y48" s="37">
        <v>1869</v>
      </c>
      <c r="Z48" s="37">
        <v>1564</v>
      </c>
      <c r="AA48" s="37">
        <v>1960</v>
      </c>
      <c r="AB48" s="37">
        <v>1543</v>
      </c>
      <c r="AC48" s="37">
        <v>6435</v>
      </c>
      <c r="AD48" s="37">
        <v>1503</v>
      </c>
      <c r="AE48" s="37">
        <v>2709</v>
      </c>
      <c r="AF48" s="37">
        <v>2120</v>
      </c>
      <c r="AG48" s="37">
        <v>0</v>
      </c>
      <c r="AH48" s="37">
        <v>0</v>
      </c>
      <c r="AI48" s="89">
        <v>0</v>
      </c>
      <c r="AJ48" s="90">
        <f t="shared" si="5"/>
        <v>44051</v>
      </c>
      <c r="AK48" s="30"/>
      <c r="AL48" s="29">
        <v>0</v>
      </c>
      <c r="AM48" s="81">
        <f t="shared" si="6"/>
        <v>9151</v>
      </c>
      <c r="AN48" s="28">
        <f t="shared" si="7"/>
        <v>9151</v>
      </c>
      <c r="AO48" s="33">
        <v>0</v>
      </c>
      <c r="AP48" s="29">
        <v>9151</v>
      </c>
      <c r="AQ48" s="67">
        <v>0</v>
      </c>
      <c r="AR48" s="67">
        <v>0</v>
      </c>
      <c r="AS48" s="29">
        <v>0</v>
      </c>
      <c r="AT48" s="30">
        <v>0</v>
      </c>
      <c r="AV48"/>
    </row>
    <row r="49" spans="1:48">
      <c r="A49" s="18">
        <v>120</v>
      </c>
      <c r="B49" s="30" t="s">
        <v>102</v>
      </c>
      <c r="C49" s="37">
        <f t="shared" si="4"/>
        <v>323854</v>
      </c>
      <c r="D49" s="29"/>
      <c r="E49" s="29"/>
      <c r="F49" s="29"/>
      <c r="G49" s="29"/>
      <c r="H49" s="29"/>
      <c r="I49" s="29"/>
      <c r="J49" s="29"/>
      <c r="K49" s="29"/>
      <c r="L49" s="28">
        <v>10</v>
      </c>
      <c r="M49" s="37">
        <v>62</v>
      </c>
      <c r="N49" s="37">
        <v>592</v>
      </c>
      <c r="O49" s="37">
        <v>0</v>
      </c>
      <c r="P49" s="37">
        <v>619</v>
      </c>
      <c r="Q49" s="37">
        <v>615</v>
      </c>
      <c r="R49" s="37">
        <v>433</v>
      </c>
      <c r="S49" s="37">
        <v>286</v>
      </c>
      <c r="T49" s="37">
        <v>1</v>
      </c>
      <c r="U49" s="37">
        <v>33</v>
      </c>
      <c r="V49" s="37">
        <v>101</v>
      </c>
      <c r="W49" s="37">
        <v>12209</v>
      </c>
      <c r="X49" s="37">
        <v>950</v>
      </c>
      <c r="Y49" s="37">
        <v>184</v>
      </c>
      <c r="Z49" s="37">
        <v>75</v>
      </c>
      <c r="AA49" s="37">
        <v>222</v>
      </c>
      <c r="AB49" s="37">
        <v>10474</v>
      </c>
      <c r="AC49" s="37">
        <v>221</v>
      </c>
      <c r="AD49" s="37">
        <v>0</v>
      </c>
      <c r="AE49" s="37">
        <v>672</v>
      </c>
      <c r="AF49" s="37">
        <v>30</v>
      </c>
      <c r="AG49" s="37">
        <v>0</v>
      </c>
      <c r="AH49" s="37">
        <v>0</v>
      </c>
      <c r="AI49" s="89">
        <v>0</v>
      </c>
      <c r="AJ49" s="90">
        <f t="shared" si="5"/>
        <v>27789</v>
      </c>
      <c r="AK49" s="30"/>
      <c r="AL49" s="29">
        <v>0</v>
      </c>
      <c r="AM49" s="81">
        <f t="shared" si="6"/>
        <v>9977</v>
      </c>
      <c r="AN49" s="28">
        <f t="shared" si="7"/>
        <v>9977</v>
      </c>
      <c r="AO49" s="33">
        <v>0</v>
      </c>
      <c r="AP49" s="29">
        <v>9977</v>
      </c>
      <c r="AQ49" s="67">
        <v>0</v>
      </c>
      <c r="AR49" s="67">
        <v>0</v>
      </c>
      <c r="AS49" s="29">
        <v>286088</v>
      </c>
      <c r="AT49" s="30">
        <v>0</v>
      </c>
      <c r="AV49"/>
    </row>
    <row r="50" spans="1:48">
      <c r="A50" s="18">
        <v>130</v>
      </c>
      <c r="B50" s="30" t="s">
        <v>103</v>
      </c>
      <c r="C50" s="37">
        <f t="shared" si="4"/>
        <v>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89">
        <v>0</v>
      </c>
      <c r="AJ50" s="90">
        <f t="shared" si="5"/>
        <v>0</v>
      </c>
      <c r="AK50" s="30"/>
      <c r="AL50" s="29">
        <v>0</v>
      </c>
      <c r="AM50" s="81">
        <f t="shared" si="6"/>
        <v>0</v>
      </c>
      <c r="AN50" s="28">
        <f t="shared" si="7"/>
        <v>0</v>
      </c>
      <c r="AO50" s="33">
        <v>0</v>
      </c>
      <c r="AP50" s="29">
        <v>0</v>
      </c>
      <c r="AQ50" s="67">
        <v>0</v>
      </c>
      <c r="AR50" s="67">
        <v>0</v>
      </c>
      <c r="AS50" s="29">
        <v>0</v>
      </c>
      <c r="AT50" s="30">
        <v>0</v>
      </c>
      <c r="AV50"/>
    </row>
    <row r="51" spans="1:48">
      <c r="A51" s="18">
        <v>140</v>
      </c>
      <c r="B51" s="30" t="s">
        <v>104</v>
      </c>
      <c r="C51" s="37">
        <f t="shared" si="4"/>
        <v>253198</v>
      </c>
      <c r="D51" s="29"/>
      <c r="E51" s="29"/>
      <c r="F51" s="29"/>
      <c r="G51" s="29"/>
      <c r="H51" s="29"/>
      <c r="I51" s="29"/>
      <c r="J51" s="29"/>
      <c r="K51" s="29"/>
      <c r="L51" s="28">
        <v>2448</v>
      </c>
      <c r="M51" s="37">
        <v>222</v>
      </c>
      <c r="N51" s="37">
        <v>3527</v>
      </c>
      <c r="O51" s="37">
        <v>830</v>
      </c>
      <c r="P51" s="37">
        <v>10091</v>
      </c>
      <c r="Q51" s="37">
        <v>11722</v>
      </c>
      <c r="R51" s="37">
        <v>2668</v>
      </c>
      <c r="S51" s="37">
        <v>4310</v>
      </c>
      <c r="T51" s="37">
        <v>859</v>
      </c>
      <c r="U51" s="37">
        <v>4824</v>
      </c>
      <c r="V51" s="37">
        <v>953</v>
      </c>
      <c r="W51" s="37">
        <v>10176</v>
      </c>
      <c r="X51" s="37">
        <v>63438</v>
      </c>
      <c r="Y51" s="37">
        <v>16930</v>
      </c>
      <c r="Z51" s="37">
        <v>3271</v>
      </c>
      <c r="AA51" s="37">
        <v>5845</v>
      </c>
      <c r="AB51" s="37">
        <v>10043</v>
      </c>
      <c r="AC51" s="37">
        <v>11870</v>
      </c>
      <c r="AD51" s="37">
        <v>2854</v>
      </c>
      <c r="AE51" s="37">
        <v>3656</v>
      </c>
      <c r="AF51" s="37">
        <v>1414</v>
      </c>
      <c r="AG51" s="37">
        <v>0</v>
      </c>
      <c r="AH51" s="37">
        <v>0</v>
      </c>
      <c r="AI51" s="89">
        <v>0</v>
      </c>
      <c r="AJ51" s="90">
        <f t="shared" si="5"/>
        <v>171951</v>
      </c>
      <c r="AK51" s="30"/>
      <c r="AL51" s="29">
        <v>6993</v>
      </c>
      <c r="AM51" s="81">
        <f t="shared" si="6"/>
        <v>74254</v>
      </c>
      <c r="AN51" s="28">
        <f t="shared" si="7"/>
        <v>74254</v>
      </c>
      <c r="AO51" s="33">
        <v>0</v>
      </c>
      <c r="AP51" s="29">
        <v>74254</v>
      </c>
      <c r="AQ51" s="67">
        <v>0</v>
      </c>
      <c r="AR51" s="67">
        <v>0</v>
      </c>
      <c r="AS51" s="29">
        <v>0</v>
      </c>
      <c r="AT51" s="30">
        <v>0</v>
      </c>
      <c r="AV51"/>
    </row>
    <row r="52" spans="1:48">
      <c r="A52" s="18">
        <v>150</v>
      </c>
      <c r="B52" s="30" t="s">
        <v>105</v>
      </c>
      <c r="C52" s="37">
        <f t="shared" si="4"/>
        <v>75126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210</v>
      </c>
      <c r="P52" s="37">
        <v>722</v>
      </c>
      <c r="Q52" s="37">
        <v>1283</v>
      </c>
      <c r="R52" s="37">
        <v>1051</v>
      </c>
      <c r="S52" s="37">
        <v>735</v>
      </c>
      <c r="T52" s="37">
        <v>1022</v>
      </c>
      <c r="U52" s="37">
        <v>697</v>
      </c>
      <c r="V52" s="37">
        <v>560</v>
      </c>
      <c r="W52" s="37">
        <v>2720</v>
      </c>
      <c r="X52" s="37">
        <v>9531</v>
      </c>
      <c r="Y52" s="37">
        <v>5947</v>
      </c>
      <c r="Z52" s="37">
        <v>5255</v>
      </c>
      <c r="AA52" s="37">
        <v>550</v>
      </c>
      <c r="AB52" s="37">
        <v>990</v>
      </c>
      <c r="AC52" s="37">
        <v>558</v>
      </c>
      <c r="AD52" s="37">
        <v>0</v>
      </c>
      <c r="AE52" s="37">
        <v>216</v>
      </c>
      <c r="AF52" s="37">
        <v>173</v>
      </c>
      <c r="AG52" s="37">
        <v>31100</v>
      </c>
      <c r="AH52" s="37">
        <v>0</v>
      </c>
      <c r="AI52" s="89">
        <v>0</v>
      </c>
      <c r="AJ52" s="90">
        <f t="shared" si="5"/>
        <v>63320</v>
      </c>
      <c r="AK52" s="30"/>
      <c r="AL52" s="29">
        <v>870</v>
      </c>
      <c r="AM52" s="81">
        <f t="shared" si="6"/>
        <v>10936</v>
      </c>
      <c r="AN52" s="28">
        <f t="shared" si="7"/>
        <v>10936</v>
      </c>
      <c r="AO52" s="33">
        <v>0</v>
      </c>
      <c r="AP52" s="29">
        <v>10936</v>
      </c>
      <c r="AQ52" s="67">
        <v>0</v>
      </c>
      <c r="AR52" s="67">
        <v>0</v>
      </c>
      <c r="AS52" s="29">
        <v>0</v>
      </c>
      <c r="AT52" s="30">
        <v>0</v>
      </c>
      <c r="AV52"/>
    </row>
    <row r="53" spans="1:48">
      <c r="A53" s="18">
        <v>160</v>
      </c>
      <c r="B53" s="30" t="s">
        <v>61</v>
      </c>
      <c r="C53" s="37">
        <f t="shared" si="4"/>
        <v>225007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9</v>
      </c>
      <c r="N53" s="37">
        <v>0</v>
      </c>
      <c r="O53" s="37">
        <v>25</v>
      </c>
      <c r="P53" s="37">
        <v>716</v>
      </c>
      <c r="Q53" s="37">
        <v>115</v>
      </c>
      <c r="R53" s="37">
        <v>4388</v>
      </c>
      <c r="S53" s="37">
        <v>172</v>
      </c>
      <c r="T53" s="37">
        <v>49</v>
      </c>
      <c r="U53" s="37">
        <v>288</v>
      </c>
      <c r="V53" s="37">
        <v>80</v>
      </c>
      <c r="W53" s="37">
        <v>859</v>
      </c>
      <c r="X53" s="37">
        <v>3176</v>
      </c>
      <c r="Y53" s="37">
        <v>3410</v>
      </c>
      <c r="Z53" s="37">
        <v>1182</v>
      </c>
      <c r="AA53" s="37">
        <v>110</v>
      </c>
      <c r="AB53" s="37">
        <v>1502</v>
      </c>
      <c r="AC53" s="37">
        <v>6265</v>
      </c>
      <c r="AD53" s="37">
        <v>395</v>
      </c>
      <c r="AE53" s="37">
        <v>1198</v>
      </c>
      <c r="AF53" s="37">
        <v>774</v>
      </c>
      <c r="AG53" s="37">
        <v>0</v>
      </c>
      <c r="AH53" s="37">
        <v>0</v>
      </c>
      <c r="AI53" s="89">
        <v>0</v>
      </c>
      <c r="AJ53" s="90">
        <f t="shared" si="5"/>
        <v>24713</v>
      </c>
      <c r="AK53" s="30"/>
      <c r="AL53" s="29">
        <v>21178</v>
      </c>
      <c r="AM53" s="81">
        <f t="shared" si="6"/>
        <v>179116</v>
      </c>
      <c r="AN53" s="28">
        <f t="shared" si="7"/>
        <v>179116</v>
      </c>
      <c r="AO53" s="33">
        <v>0</v>
      </c>
      <c r="AP53" s="29">
        <v>179116</v>
      </c>
      <c r="AQ53" s="67">
        <v>0</v>
      </c>
      <c r="AR53" s="67">
        <v>0</v>
      </c>
      <c r="AS53" s="29">
        <v>0</v>
      </c>
      <c r="AT53" s="30">
        <v>0</v>
      </c>
      <c r="AV53"/>
    </row>
    <row r="54" spans="1:48">
      <c r="A54" s="18">
        <v>170</v>
      </c>
      <c r="B54" s="30" t="s">
        <v>106</v>
      </c>
      <c r="C54" s="37">
        <f t="shared" si="4"/>
        <v>226039</v>
      </c>
      <c r="D54" s="29"/>
      <c r="E54" s="29"/>
      <c r="F54" s="29"/>
      <c r="G54" s="29"/>
      <c r="H54" s="29"/>
      <c r="I54" s="29"/>
      <c r="J54" s="29"/>
      <c r="K54" s="29"/>
      <c r="L54" s="28">
        <v>1138</v>
      </c>
      <c r="M54" s="37">
        <v>84</v>
      </c>
      <c r="N54" s="37">
        <v>933</v>
      </c>
      <c r="O54" s="37">
        <v>1446</v>
      </c>
      <c r="P54" s="37">
        <v>6219</v>
      </c>
      <c r="Q54" s="37">
        <v>8741</v>
      </c>
      <c r="R54" s="37">
        <v>952</v>
      </c>
      <c r="S54" s="37">
        <v>1645</v>
      </c>
      <c r="T54" s="37">
        <v>6828</v>
      </c>
      <c r="U54" s="37">
        <v>956</v>
      </c>
      <c r="V54" s="37">
        <v>2922</v>
      </c>
      <c r="W54" s="37">
        <v>7640</v>
      </c>
      <c r="X54" s="37">
        <v>15165</v>
      </c>
      <c r="Y54" s="37">
        <v>11331</v>
      </c>
      <c r="Z54" s="37">
        <v>4249</v>
      </c>
      <c r="AA54" s="37">
        <v>1024</v>
      </c>
      <c r="AB54" s="37">
        <v>3151</v>
      </c>
      <c r="AC54" s="37">
        <v>1414</v>
      </c>
      <c r="AD54" s="37">
        <v>824</v>
      </c>
      <c r="AE54" s="37">
        <v>1095</v>
      </c>
      <c r="AF54" s="37">
        <v>6348</v>
      </c>
      <c r="AG54" s="37">
        <v>0</v>
      </c>
      <c r="AH54" s="37">
        <v>0</v>
      </c>
      <c r="AI54" s="89">
        <v>0</v>
      </c>
      <c r="AJ54" s="90">
        <f t="shared" si="5"/>
        <v>84105</v>
      </c>
      <c r="AK54" s="30"/>
      <c r="AL54" s="29">
        <v>17509</v>
      </c>
      <c r="AM54" s="81">
        <f t="shared" si="6"/>
        <v>120444</v>
      </c>
      <c r="AN54" s="28">
        <f t="shared" si="7"/>
        <v>120444</v>
      </c>
      <c r="AO54" s="33">
        <v>100927</v>
      </c>
      <c r="AP54" s="29">
        <v>19517</v>
      </c>
      <c r="AQ54" s="67">
        <v>0</v>
      </c>
      <c r="AR54" s="67">
        <v>0</v>
      </c>
      <c r="AS54" s="29">
        <v>3981</v>
      </c>
      <c r="AT54" s="30">
        <v>0</v>
      </c>
      <c r="AV54"/>
    </row>
    <row r="55" spans="1:48">
      <c r="A55" s="18">
        <v>180</v>
      </c>
      <c r="B55" s="30" t="s">
        <v>62</v>
      </c>
      <c r="C55" s="37">
        <f t="shared" si="4"/>
        <v>155613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89">
        <v>0</v>
      </c>
      <c r="AJ55" s="90">
        <f t="shared" si="5"/>
        <v>0</v>
      </c>
      <c r="AK55" s="30"/>
      <c r="AL55" s="29">
        <v>0</v>
      </c>
      <c r="AM55" s="81">
        <f t="shared" si="6"/>
        <v>155613</v>
      </c>
      <c r="AN55" s="28">
        <f t="shared" si="7"/>
        <v>2980</v>
      </c>
      <c r="AO55" s="33">
        <v>2980</v>
      </c>
      <c r="AP55" s="29">
        <v>0</v>
      </c>
      <c r="AQ55" s="67">
        <v>152633</v>
      </c>
      <c r="AR55" s="67">
        <v>0</v>
      </c>
      <c r="AS55" s="29">
        <v>0</v>
      </c>
      <c r="AT55" s="30">
        <v>0</v>
      </c>
      <c r="AV55"/>
    </row>
    <row r="56" spans="1:48">
      <c r="A56" s="18">
        <v>190</v>
      </c>
      <c r="B56" s="30" t="s">
        <v>107</v>
      </c>
      <c r="C56" s="37">
        <f t="shared" si="4"/>
        <v>90948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89">
        <v>0</v>
      </c>
      <c r="AJ56" s="90">
        <f t="shared" si="5"/>
        <v>0</v>
      </c>
      <c r="AK56" s="30"/>
      <c r="AL56" s="29">
        <v>0</v>
      </c>
      <c r="AM56" s="81">
        <f t="shared" si="6"/>
        <v>90948</v>
      </c>
      <c r="AN56" s="28">
        <f t="shared" si="7"/>
        <v>14807</v>
      </c>
      <c r="AO56" s="33">
        <v>871</v>
      </c>
      <c r="AP56" s="29">
        <v>13936</v>
      </c>
      <c r="AQ56" s="67">
        <v>74775</v>
      </c>
      <c r="AR56" s="67">
        <v>1366</v>
      </c>
      <c r="AS56" s="29">
        <v>0</v>
      </c>
      <c r="AT56" s="30">
        <v>0</v>
      </c>
      <c r="AV56"/>
    </row>
    <row r="57" spans="1:48">
      <c r="A57" s="18">
        <v>200</v>
      </c>
      <c r="B57" s="30" t="s">
        <v>108</v>
      </c>
      <c r="C57" s="37">
        <f t="shared" si="4"/>
        <v>42922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2500</v>
      </c>
      <c r="N57" s="37">
        <v>0</v>
      </c>
      <c r="O57" s="37">
        <v>0</v>
      </c>
      <c r="P57" s="37">
        <v>2748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89">
        <v>0</v>
      </c>
      <c r="AJ57" s="90">
        <f t="shared" si="5"/>
        <v>5248</v>
      </c>
      <c r="AK57" s="30"/>
      <c r="AL57" s="29">
        <v>0</v>
      </c>
      <c r="AM57" s="81">
        <f t="shared" si="6"/>
        <v>37674</v>
      </c>
      <c r="AN57" s="28">
        <f t="shared" si="7"/>
        <v>16304</v>
      </c>
      <c r="AO57" s="33">
        <v>406</v>
      </c>
      <c r="AP57" s="29">
        <v>15898</v>
      </c>
      <c r="AQ57" s="67">
        <v>18572</v>
      </c>
      <c r="AR57" s="67">
        <v>2798</v>
      </c>
      <c r="AS57" s="29">
        <v>0</v>
      </c>
      <c r="AT57" s="30">
        <v>0</v>
      </c>
      <c r="AV57"/>
    </row>
    <row r="58" spans="1:48">
      <c r="A58" s="18">
        <v>210</v>
      </c>
      <c r="B58" s="30" t="s">
        <v>109</v>
      </c>
      <c r="C58" s="37">
        <f t="shared" si="4"/>
        <v>56262</v>
      </c>
      <c r="D58" s="29"/>
      <c r="E58" s="29"/>
      <c r="F58" s="29"/>
      <c r="G58" s="29"/>
      <c r="H58" s="29"/>
      <c r="I58" s="29"/>
      <c r="J58" s="29"/>
      <c r="K58" s="29"/>
      <c r="L58" s="2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24</v>
      </c>
      <c r="V58" s="37">
        <v>0</v>
      </c>
      <c r="W58" s="37">
        <v>0</v>
      </c>
      <c r="X58" s="37">
        <v>0</v>
      </c>
      <c r="Y58" s="37">
        <v>462</v>
      </c>
      <c r="Z58" s="37">
        <v>163</v>
      </c>
      <c r="AA58" s="37">
        <v>1300</v>
      </c>
      <c r="AB58" s="37">
        <v>978</v>
      </c>
      <c r="AC58" s="37">
        <v>451</v>
      </c>
      <c r="AD58" s="37">
        <v>0</v>
      </c>
      <c r="AE58" s="37">
        <v>0</v>
      </c>
      <c r="AF58" s="37">
        <v>145</v>
      </c>
      <c r="AG58" s="37">
        <v>0</v>
      </c>
      <c r="AH58" s="37">
        <v>0</v>
      </c>
      <c r="AI58" s="89">
        <v>0</v>
      </c>
      <c r="AJ58" s="90">
        <f t="shared" si="5"/>
        <v>3523</v>
      </c>
      <c r="AK58" s="30"/>
      <c r="AL58" s="29">
        <v>0</v>
      </c>
      <c r="AM58" s="81">
        <f t="shared" si="6"/>
        <v>52739</v>
      </c>
      <c r="AN58" s="28">
        <f t="shared" si="7"/>
        <v>43531</v>
      </c>
      <c r="AO58" s="33">
        <v>7465</v>
      </c>
      <c r="AP58" s="29">
        <v>36066</v>
      </c>
      <c r="AQ58" s="67">
        <v>1044</v>
      </c>
      <c r="AR58" s="67">
        <v>8164</v>
      </c>
      <c r="AS58" s="29">
        <v>0</v>
      </c>
      <c r="AT58" s="30">
        <v>0</v>
      </c>
      <c r="AV58"/>
    </row>
    <row r="59" spans="1:48">
      <c r="A59" s="18">
        <v>220</v>
      </c>
      <c r="B59" s="30" t="s">
        <v>64</v>
      </c>
      <c r="C59" s="37">
        <f t="shared" si="4"/>
        <v>0</v>
      </c>
      <c r="D59" s="29"/>
      <c r="E59" s="29"/>
      <c r="F59" s="29"/>
      <c r="G59" s="29"/>
      <c r="H59" s="29"/>
      <c r="I59" s="29"/>
      <c r="J59" s="29"/>
      <c r="K59" s="29"/>
      <c r="L59" s="2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89">
        <v>0</v>
      </c>
      <c r="AJ59" s="90">
        <f t="shared" si="5"/>
        <v>0</v>
      </c>
      <c r="AK59" s="30"/>
      <c r="AL59" s="29">
        <v>0</v>
      </c>
      <c r="AM59" s="81">
        <f t="shared" si="6"/>
        <v>0</v>
      </c>
      <c r="AN59" s="28">
        <f t="shared" si="7"/>
        <v>0</v>
      </c>
      <c r="AO59" s="33">
        <v>0</v>
      </c>
      <c r="AP59" s="29">
        <v>0</v>
      </c>
      <c r="AQ59" s="67">
        <v>0</v>
      </c>
      <c r="AR59" s="67">
        <v>0</v>
      </c>
      <c r="AS59" s="29">
        <v>0</v>
      </c>
      <c r="AT59" s="30">
        <v>0</v>
      </c>
      <c r="AV59"/>
    </row>
    <row r="60" spans="1:48">
      <c r="A60" s="18">
        <v>230</v>
      </c>
      <c r="B60" s="30" t="s">
        <v>65</v>
      </c>
      <c r="C60" s="37">
        <f t="shared" si="4"/>
        <v>7886</v>
      </c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89">
        <v>0</v>
      </c>
      <c r="AJ60" s="90">
        <f t="shared" si="5"/>
        <v>0</v>
      </c>
      <c r="AK60" s="30"/>
      <c r="AL60" s="29">
        <v>43582</v>
      </c>
      <c r="AM60" s="81">
        <f t="shared" si="6"/>
        <v>-35696</v>
      </c>
      <c r="AN60" s="28">
        <f t="shared" si="7"/>
        <v>-35696</v>
      </c>
      <c r="AO60" s="33">
        <v>0</v>
      </c>
      <c r="AP60" s="29">
        <v>-35696</v>
      </c>
      <c r="AQ60" s="67">
        <v>0</v>
      </c>
      <c r="AR60" s="67">
        <v>0</v>
      </c>
      <c r="AS60" s="29">
        <v>0</v>
      </c>
      <c r="AT60" s="30">
        <v>0</v>
      </c>
      <c r="AV60"/>
    </row>
    <row r="61" spans="1:48" ht="13.5" thickBot="1">
      <c r="A61" s="75">
        <v>999</v>
      </c>
      <c r="B61" s="30" t="s">
        <v>110</v>
      </c>
      <c r="C61" s="37">
        <f t="shared" si="4"/>
        <v>0</v>
      </c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90">
        <f t="shared" si="5"/>
        <v>0</v>
      </c>
      <c r="AK61" s="30"/>
      <c r="AL61" s="29">
        <v>0</v>
      </c>
      <c r="AM61" s="81">
        <f t="shared" si="6"/>
        <v>0</v>
      </c>
      <c r="AN61" s="28">
        <f t="shared" si="7"/>
        <v>0</v>
      </c>
      <c r="AO61" s="33">
        <v>0</v>
      </c>
      <c r="AP61" s="29">
        <v>0</v>
      </c>
      <c r="AQ61" s="67">
        <v>0</v>
      </c>
      <c r="AR61" s="67">
        <v>0</v>
      </c>
      <c r="AS61" s="29">
        <v>0</v>
      </c>
      <c r="AT61" s="30">
        <v>0</v>
      </c>
      <c r="AV61"/>
    </row>
    <row r="62" spans="1:48" ht="14.25" thickTop="1" thickBot="1">
      <c r="B62" s="32" t="s">
        <v>33</v>
      </c>
      <c r="C62" s="31">
        <f>SUM(C38:C61)</f>
        <v>4266449</v>
      </c>
      <c r="D62" s="31">
        <f t="shared" ref="D62:AO62" si="8">SUM(D38:D61)</f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85">
        <f t="shared" si="8"/>
        <v>0</v>
      </c>
      <c r="L62" s="31">
        <f t="shared" si="8"/>
        <v>129494</v>
      </c>
      <c r="M62" s="31">
        <f t="shared" si="8"/>
        <v>28644</v>
      </c>
      <c r="N62" s="31">
        <f t="shared" si="8"/>
        <v>20609</v>
      </c>
      <c r="O62" s="31">
        <f t="shared" si="8"/>
        <v>7408</v>
      </c>
      <c r="P62" s="31">
        <f t="shared" si="8"/>
        <v>218226</v>
      </c>
      <c r="Q62" s="31">
        <f t="shared" si="8"/>
        <v>118970</v>
      </c>
      <c r="R62" s="31">
        <f t="shared" si="8"/>
        <v>23363</v>
      </c>
      <c r="S62" s="31">
        <f t="shared" si="8"/>
        <v>45004</v>
      </c>
      <c r="T62" s="31">
        <f t="shared" si="8"/>
        <v>36803</v>
      </c>
      <c r="U62" s="31">
        <f t="shared" si="8"/>
        <v>50985</v>
      </c>
      <c r="V62" s="31">
        <f t="shared" si="8"/>
        <v>18046</v>
      </c>
      <c r="W62" s="31">
        <f t="shared" si="8"/>
        <v>151972</v>
      </c>
      <c r="X62" s="31">
        <f t="shared" si="8"/>
        <v>139187</v>
      </c>
      <c r="Y62" s="31">
        <f t="shared" si="8"/>
        <v>100030</v>
      </c>
      <c r="Z62" s="31">
        <f t="shared" si="8"/>
        <v>20483</v>
      </c>
      <c r="AA62" s="31">
        <f t="shared" si="8"/>
        <v>149439</v>
      </c>
      <c r="AB62" s="31">
        <f t="shared" si="8"/>
        <v>67598</v>
      </c>
      <c r="AC62" s="31">
        <f t="shared" si="8"/>
        <v>54449</v>
      </c>
      <c r="AD62" s="31">
        <f t="shared" si="8"/>
        <v>13416</v>
      </c>
      <c r="AE62" s="31">
        <f t="shared" si="8"/>
        <v>20453</v>
      </c>
      <c r="AF62" s="31">
        <f t="shared" si="8"/>
        <v>25493</v>
      </c>
      <c r="AG62" s="31">
        <f t="shared" si="8"/>
        <v>31100</v>
      </c>
      <c r="AH62" s="31">
        <f t="shared" si="8"/>
        <v>0</v>
      </c>
      <c r="AI62" s="31">
        <f t="shared" si="8"/>
        <v>0</v>
      </c>
      <c r="AJ62" s="31">
        <f t="shared" si="8"/>
        <v>1471172</v>
      </c>
      <c r="AK62" s="32">
        <f t="shared" si="8"/>
        <v>0</v>
      </c>
      <c r="AL62" s="85">
        <f t="shared" si="8"/>
        <v>429755</v>
      </c>
      <c r="AM62" s="85">
        <f t="shared" si="8"/>
        <v>1901486</v>
      </c>
      <c r="AN62" s="31">
        <f t="shared" si="8"/>
        <v>1642134</v>
      </c>
      <c r="AO62" s="31">
        <f t="shared" si="8"/>
        <v>262170</v>
      </c>
      <c r="AP62" s="86">
        <f>SUM(AP38:AP61)</f>
        <v>1379964</v>
      </c>
      <c r="AQ62" s="86">
        <f>SUM(AQ38:AQ61)</f>
        <v>247024</v>
      </c>
      <c r="AR62" s="86">
        <f>SUM(AR38:AR61)</f>
        <v>12328</v>
      </c>
      <c r="AS62" s="31">
        <f>SUM(AS38:AS61)</f>
        <v>471186</v>
      </c>
      <c r="AT62" s="104">
        <f>SUM(AT38:AT61)</f>
        <v>-7150</v>
      </c>
      <c r="AV62"/>
    </row>
    <row r="63" spans="1:48" ht="13.5" thickTop="1">
      <c r="B63" s="11" t="s">
        <v>34</v>
      </c>
      <c r="C63" s="91"/>
      <c r="D63" s="84"/>
      <c r="E63" s="84"/>
      <c r="F63" s="84">
        <f>F32</f>
        <v>128058</v>
      </c>
      <c r="G63" s="84">
        <f>G32</f>
        <v>0</v>
      </c>
      <c r="H63" s="84">
        <f>H32</f>
        <v>10518</v>
      </c>
      <c r="I63" s="84">
        <f>I32</f>
        <v>1991</v>
      </c>
      <c r="J63" s="84">
        <f>J32</f>
        <v>98299</v>
      </c>
      <c r="K63" s="84"/>
      <c r="L63" s="91">
        <v>361660</v>
      </c>
      <c r="M63" s="92">
        <v>70269</v>
      </c>
      <c r="N63" s="92">
        <v>76315</v>
      </c>
      <c r="O63" s="92">
        <v>8199</v>
      </c>
      <c r="P63" s="92">
        <v>268663</v>
      </c>
      <c r="Q63" s="92">
        <v>53642</v>
      </c>
      <c r="R63" s="92">
        <v>9606</v>
      </c>
      <c r="S63" s="92">
        <v>20293</v>
      </c>
      <c r="T63" s="92">
        <v>44732</v>
      </c>
      <c r="U63" s="92">
        <v>48159</v>
      </c>
      <c r="V63" s="92">
        <v>7540</v>
      </c>
      <c r="W63" s="92">
        <v>156527</v>
      </c>
      <c r="X63" s="92">
        <v>212780</v>
      </c>
      <c r="Y63" s="92">
        <v>111728</v>
      </c>
      <c r="Z63" s="92">
        <v>28783</v>
      </c>
      <c r="AA63" s="92">
        <v>69709</v>
      </c>
      <c r="AB63" s="92">
        <v>141599</v>
      </c>
      <c r="AC63" s="92">
        <v>101164</v>
      </c>
      <c r="AD63" s="92">
        <v>77512</v>
      </c>
      <c r="AE63" s="92">
        <v>22469</v>
      </c>
      <c r="AF63" s="92">
        <v>29905</v>
      </c>
      <c r="AG63" s="92">
        <v>-31100</v>
      </c>
      <c r="AH63" s="92">
        <v>0</v>
      </c>
      <c r="AI63" s="92">
        <v>0</v>
      </c>
      <c r="AJ63" s="93">
        <f>SUM(L63:AI63)</f>
        <v>1890154</v>
      </c>
      <c r="AK63" s="93">
        <f>SUM(C63:AI63)</f>
        <v>2129020</v>
      </c>
      <c r="AV63"/>
    </row>
    <row r="64" spans="1:48" ht="13.5" thickBot="1">
      <c r="B64" s="11" t="s">
        <v>52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26154</v>
      </c>
      <c r="M64" s="37">
        <v>1451</v>
      </c>
      <c r="N64" s="37">
        <v>1958</v>
      </c>
      <c r="O64" s="37">
        <v>746</v>
      </c>
      <c r="P64" s="37">
        <v>11324</v>
      </c>
      <c r="Q64" s="37">
        <v>9645</v>
      </c>
      <c r="R64" s="37">
        <v>619</v>
      </c>
      <c r="S64" s="37">
        <v>655</v>
      </c>
      <c r="T64" s="37">
        <v>6781</v>
      </c>
      <c r="U64" s="37">
        <v>12335</v>
      </c>
      <c r="V64" s="37">
        <v>0</v>
      </c>
      <c r="W64" s="37">
        <v>3853</v>
      </c>
      <c r="X64" s="37">
        <v>63512</v>
      </c>
      <c r="Y64" s="37">
        <v>15230</v>
      </c>
      <c r="Z64" s="37">
        <v>442</v>
      </c>
      <c r="AA64" s="37">
        <v>5374</v>
      </c>
      <c r="AB64" s="37">
        <v>16664</v>
      </c>
      <c r="AC64" s="37">
        <v>56946</v>
      </c>
      <c r="AD64" s="37">
        <v>43461</v>
      </c>
      <c r="AE64" s="37">
        <v>6971</v>
      </c>
      <c r="AF64" s="37">
        <v>11859</v>
      </c>
      <c r="AG64" s="37">
        <v>0</v>
      </c>
      <c r="AH64" s="37">
        <v>0</v>
      </c>
      <c r="AI64" s="37">
        <v>0</v>
      </c>
      <c r="AJ64" s="30">
        <f t="shared" ref="AJ64:AJ71" si="9">SUM(L64:AI64)</f>
        <v>295980</v>
      </c>
      <c r="AK64" s="30">
        <f t="shared" ref="AK64:AK71" si="10">SUM(C64:AI64)</f>
        <v>295980</v>
      </c>
      <c r="AV64"/>
    </row>
    <row r="65" spans="2:49" ht="13.5" thickTop="1">
      <c r="B65" s="11" t="s">
        <v>53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26154</v>
      </c>
      <c r="M65" s="37">
        <v>1451</v>
      </c>
      <c r="N65" s="37">
        <v>1958</v>
      </c>
      <c r="O65" s="37">
        <v>746</v>
      </c>
      <c r="P65" s="37">
        <v>11324</v>
      </c>
      <c r="Q65" s="37">
        <v>9645</v>
      </c>
      <c r="R65" s="37">
        <v>619</v>
      </c>
      <c r="S65" s="37">
        <v>655</v>
      </c>
      <c r="T65" s="37">
        <v>6781</v>
      </c>
      <c r="U65" s="37">
        <v>12335</v>
      </c>
      <c r="V65" s="37">
        <v>0</v>
      </c>
      <c r="W65" s="37">
        <v>3853</v>
      </c>
      <c r="X65" s="37">
        <v>63512</v>
      </c>
      <c r="Y65" s="37">
        <v>15230</v>
      </c>
      <c r="Z65" s="37">
        <v>442</v>
      </c>
      <c r="AA65" s="37">
        <v>5374</v>
      </c>
      <c r="AB65" s="37">
        <v>16664</v>
      </c>
      <c r="AC65" s="37">
        <v>56946</v>
      </c>
      <c r="AD65" s="37">
        <v>43461</v>
      </c>
      <c r="AE65" s="37">
        <v>6971</v>
      </c>
      <c r="AF65" s="37">
        <v>11859</v>
      </c>
      <c r="AG65" s="37">
        <v>0</v>
      </c>
      <c r="AH65" s="37">
        <v>0</v>
      </c>
      <c r="AI65" s="37">
        <v>0</v>
      </c>
      <c r="AJ65" s="30">
        <f t="shared" si="9"/>
        <v>295980</v>
      </c>
      <c r="AK65" s="30">
        <f t="shared" si="10"/>
        <v>295980</v>
      </c>
      <c r="AM65" s="12" t="s">
        <v>35</v>
      </c>
      <c r="AN65" s="17"/>
      <c r="AO65" s="17"/>
      <c r="AP65" s="17"/>
      <c r="AQ65" s="105">
        <f>AJ63</f>
        <v>1890154</v>
      </c>
      <c r="AS65" s="12" t="s">
        <v>36</v>
      </c>
      <c r="AT65" s="17"/>
      <c r="AU65" s="17"/>
      <c r="AV65" s="105">
        <f>AM62</f>
        <v>1901486</v>
      </c>
    </row>
    <row r="66" spans="2:49">
      <c r="B66" s="11" t="s">
        <v>37</v>
      </c>
      <c r="C66" s="28"/>
      <c r="D66" s="29"/>
      <c r="E66" s="29"/>
      <c r="F66" s="29"/>
      <c r="G66" s="29"/>
      <c r="H66" s="29"/>
      <c r="I66" s="29"/>
      <c r="J66" s="29"/>
      <c r="K66" s="29"/>
      <c r="L66" s="28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0">
        <f t="shared" si="9"/>
        <v>0</v>
      </c>
      <c r="AK66" s="30">
        <f t="shared" si="10"/>
        <v>0</v>
      </c>
      <c r="AM66" s="18" t="s">
        <v>38</v>
      </c>
      <c r="AN66" s="19"/>
      <c r="AO66" s="19"/>
      <c r="AP66" s="19"/>
      <c r="AQ66" s="81">
        <f>J63</f>
        <v>98299</v>
      </c>
      <c r="AS66" s="18" t="s">
        <v>39</v>
      </c>
      <c r="AT66" s="19"/>
      <c r="AU66" s="19"/>
      <c r="AV66" s="81">
        <f>AS62</f>
        <v>471186</v>
      </c>
    </row>
    <row r="67" spans="2:49" s="20" customFormat="1" ht="11.25" customHeight="1">
      <c r="B67" s="11" t="s">
        <v>40</v>
      </c>
      <c r="C67" s="94"/>
      <c r="D67" s="95"/>
      <c r="E67" s="95"/>
      <c r="F67" s="95"/>
      <c r="G67" s="95"/>
      <c r="H67" s="95"/>
      <c r="I67" s="95"/>
      <c r="J67" s="95"/>
      <c r="K67" s="95"/>
      <c r="L67" s="94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30">
        <f t="shared" si="9"/>
        <v>0</v>
      </c>
      <c r="AK67" s="30">
        <f t="shared" si="10"/>
        <v>0</v>
      </c>
      <c r="AL67" s="1"/>
      <c r="AM67" s="18" t="s">
        <v>41</v>
      </c>
      <c r="AN67" s="15"/>
      <c r="AO67" s="15"/>
      <c r="AP67" s="15"/>
      <c r="AQ67" s="82">
        <f>I63</f>
        <v>1991</v>
      </c>
      <c r="AS67" s="18" t="s">
        <v>42</v>
      </c>
      <c r="AT67" s="19"/>
      <c r="AU67" s="19"/>
      <c r="AV67" s="82">
        <f>AT62</f>
        <v>-7150</v>
      </c>
      <c r="AW67"/>
    </row>
    <row r="68" spans="2:49">
      <c r="B68" s="11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8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33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0">
        <f t="shared" si="9"/>
        <v>33</v>
      </c>
      <c r="AK68" s="30">
        <f t="shared" si="10"/>
        <v>33</v>
      </c>
      <c r="AL68" s="1"/>
      <c r="AM68" s="18" t="s">
        <v>44</v>
      </c>
      <c r="AN68" s="19"/>
      <c r="AO68" s="19"/>
      <c r="AP68" s="19"/>
      <c r="AQ68" s="81">
        <f>H63+F63</f>
        <v>138576</v>
      </c>
      <c r="AS68" s="18" t="s">
        <v>45</v>
      </c>
      <c r="AT68" s="19"/>
      <c r="AU68" s="19"/>
      <c r="AV68" s="81">
        <f>AL62</f>
        <v>429755</v>
      </c>
    </row>
    <row r="69" spans="2:49">
      <c r="B69" s="11" t="s">
        <v>46</v>
      </c>
      <c r="C69" s="28"/>
      <c r="D69" s="29"/>
      <c r="E69" s="29"/>
      <c r="F69" s="29"/>
      <c r="G69" s="29"/>
      <c r="H69" s="29"/>
      <c r="I69" s="29"/>
      <c r="J69" s="29"/>
      <c r="K69" s="29"/>
      <c r="L69" s="2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0">
        <f t="shared" si="9"/>
        <v>0</v>
      </c>
      <c r="AK69" s="30">
        <f t="shared" si="10"/>
        <v>0</v>
      </c>
      <c r="AL69" s="1"/>
      <c r="AM69" s="18" t="s">
        <v>47</v>
      </c>
      <c r="AN69" s="19"/>
      <c r="AO69" s="19"/>
      <c r="AP69" s="19"/>
      <c r="AQ69" s="81">
        <f>G63</f>
        <v>0</v>
      </c>
      <c r="AS69" s="18" t="s">
        <v>48</v>
      </c>
      <c r="AT69" s="19"/>
      <c r="AU69" s="19"/>
      <c r="AV69" s="81">
        <f>AL32</f>
        <v>666257</v>
      </c>
    </row>
    <row r="70" spans="2:49" ht="13.5" thickBot="1">
      <c r="B70" s="11" t="s">
        <v>49</v>
      </c>
      <c r="C70" s="97"/>
      <c r="D70" s="98"/>
      <c r="E70" s="98"/>
      <c r="F70" s="98"/>
      <c r="G70" s="98"/>
      <c r="H70" s="98"/>
      <c r="I70" s="98"/>
      <c r="J70" s="98"/>
      <c r="K70" s="98"/>
      <c r="L70" s="97">
        <v>335506</v>
      </c>
      <c r="M70" s="99">
        <v>68818</v>
      </c>
      <c r="N70" s="99">
        <v>74357</v>
      </c>
      <c r="O70" s="99">
        <v>7453</v>
      </c>
      <c r="P70" s="99">
        <v>257339</v>
      </c>
      <c r="Q70" s="99">
        <v>43997</v>
      </c>
      <c r="R70" s="99">
        <v>8987</v>
      </c>
      <c r="S70" s="99">
        <v>19638</v>
      </c>
      <c r="T70" s="99">
        <v>37951</v>
      </c>
      <c r="U70" s="99">
        <v>35824</v>
      </c>
      <c r="V70" s="99">
        <v>7540</v>
      </c>
      <c r="W70" s="99">
        <v>152674</v>
      </c>
      <c r="X70" s="99">
        <v>149268</v>
      </c>
      <c r="Y70" s="99">
        <v>96498</v>
      </c>
      <c r="Z70" s="99">
        <v>28341</v>
      </c>
      <c r="AA70" s="99">
        <v>64335</v>
      </c>
      <c r="AB70" s="99">
        <v>124935</v>
      </c>
      <c r="AC70" s="99">
        <v>44185</v>
      </c>
      <c r="AD70" s="99">
        <v>34051</v>
      </c>
      <c r="AE70" s="99">
        <v>15498</v>
      </c>
      <c r="AF70" s="99">
        <v>18046</v>
      </c>
      <c r="AG70" s="99">
        <v>-31100</v>
      </c>
      <c r="AH70" s="99">
        <v>0</v>
      </c>
      <c r="AI70" s="99">
        <v>0</v>
      </c>
      <c r="AJ70" s="100">
        <f t="shared" si="9"/>
        <v>1594141</v>
      </c>
      <c r="AK70" s="100">
        <f t="shared" si="10"/>
        <v>1594141</v>
      </c>
      <c r="AL70" s="1"/>
      <c r="AM70" s="18"/>
      <c r="AN70" s="19"/>
      <c r="AO70" s="19"/>
      <c r="AP70" s="19"/>
      <c r="AQ70" s="81"/>
      <c r="AS70" s="18"/>
      <c r="AT70" s="19"/>
      <c r="AU70" s="19"/>
      <c r="AV70" s="81"/>
    </row>
    <row r="71" spans="2:49" ht="14.25" thickTop="1" thickBot="1">
      <c r="B71" s="57" t="s">
        <v>50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>
        <v>885952</v>
      </c>
      <c r="M71" s="103">
        <v>161914</v>
      </c>
      <c r="N71" s="103">
        <v>39036</v>
      </c>
      <c r="O71" s="103">
        <v>7124</v>
      </c>
      <c r="P71" s="103">
        <v>279698</v>
      </c>
      <c r="Q71" s="103">
        <v>366362</v>
      </c>
      <c r="R71" s="103">
        <v>13484</v>
      </c>
      <c r="S71" s="103">
        <v>3160</v>
      </c>
      <c r="T71" s="103">
        <v>136106</v>
      </c>
      <c r="U71" s="103">
        <v>401738</v>
      </c>
      <c r="V71" s="103">
        <v>0</v>
      </c>
      <c r="W71" s="103">
        <v>305050</v>
      </c>
      <c r="X71" s="103">
        <v>1804224</v>
      </c>
      <c r="Y71" s="103">
        <v>329926</v>
      </c>
      <c r="Z71" s="103">
        <v>29208</v>
      </c>
      <c r="AA71" s="103">
        <v>306754</v>
      </c>
      <c r="AB71" s="103">
        <v>325854</v>
      </c>
      <c r="AC71" s="103">
        <v>0</v>
      </c>
      <c r="AD71" s="103">
        <v>0</v>
      </c>
      <c r="AE71" s="103">
        <v>7898</v>
      </c>
      <c r="AF71" s="103">
        <v>390124</v>
      </c>
      <c r="AG71" s="103">
        <v>0</v>
      </c>
      <c r="AH71" s="103">
        <v>0</v>
      </c>
      <c r="AI71" s="103">
        <v>0</v>
      </c>
      <c r="AJ71" s="104">
        <f t="shared" si="9"/>
        <v>5793612</v>
      </c>
      <c r="AK71" s="83">
        <f t="shared" si="10"/>
        <v>5793612</v>
      </c>
      <c r="AL71" s="1"/>
      <c r="AM71" s="41" t="s">
        <v>51</v>
      </c>
      <c r="AN71" s="26"/>
      <c r="AO71" s="26"/>
      <c r="AP71" s="26"/>
      <c r="AQ71" s="83">
        <f>AQ65+AQ66+AQ67+AQ68+AQ69</f>
        <v>2129020</v>
      </c>
      <c r="AS71" s="41" t="s">
        <v>51</v>
      </c>
      <c r="AT71" s="26"/>
      <c r="AU71" s="26"/>
      <c r="AV71" s="83">
        <f>AV65+AV66+AV67+AV68-AV69</f>
        <v>2129020</v>
      </c>
    </row>
    <row r="72" spans="2:49" ht="13.5" thickTop="1"/>
  </sheetData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W72"/>
  <sheetViews>
    <sheetView workbookViewId="0">
      <selection sqref="A1:XFD1048576"/>
    </sheetView>
  </sheetViews>
  <sheetFormatPr baseColWidth="10" defaultColWidth="11.42578125" defaultRowHeight="12.75"/>
  <cols>
    <col min="1" max="1" width="9.140625" customWidth="1"/>
    <col min="2" max="2" width="37.7109375" customWidth="1"/>
    <col min="3" max="3" width="10.85546875" customWidth="1"/>
    <col min="4" max="10" width="9.7109375" customWidth="1"/>
    <col min="11" max="11" width="13.7109375" customWidth="1"/>
    <col min="12" max="35" width="12.7109375" customWidth="1"/>
    <col min="36" max="37" width="12.7109375" style="1" customWidth="1"/>
    <col min="38" max="46" width="9.7109375" customWidth="1"/>
    <col min="47" max="47" width="14.7109375" customWidth="1"/>
    <col min="48" max="48" width="9.7109375" style="25" customWidth="1"/>
    <col min="257" max="257" width="9.140625" customWidth="1"/>
    <col min="258" max="258" width="37.7109375" customWidth="1"/>
    <col min="259" max="259" width="10.85546875" customWidth="1"/>
    <col min="260" max="266" width="9.7109375" customWidth="1"/>
    <col min="267" max="267" width="13.7109375" customWidth="1"/>
    <col min="268" max="293" width="12.7109375" customWidth="1"/>
    <col min="294" max="302" width="9.7109375" customWidth="1"/>
    <col min="303" max="303" width="14.7109375" customWidth="1"/>
    <col min="304" max="304" width="9.7109375" customWidth="1"/>
    <col min="513" max="513" width="9.140625" customWidth="1"/>
    <col min="514" max="514" width="37.7109375" customWidth="1"/>
    <col min="515" max="515" width="10.85546875" customWidth="1"/>
    <col min="516" max="522" width="9.7109375" customWidth="1"/>
    <col min="523" max="523" width="13.7109375" customWidth="1"/>
    <col min="524" max="549" width="12.7109375" customWidth="1"/>
    <col min="550" max="558" width="9.7109375" customWidth="1"/>
    <col min="559" max="559" width="14.7109375" customWidth="1"/>
    <col min="560" max="560" width="9.7109375" customWidth="1"/>
    <col min="769" max="769" width="9.140625" customWidth="1"/>
    <col min="770" max="770" width="37.7109375" customWidth="1"/>
    <col min="771" max="771" width="10.85546875" customWidth="1"/>
    <col min="772" max="778" width="9.7109375" customWidth="1"/>
    <col min="779" max="779" width="13.7109375" customWidth="1"/>
    <col min="780" max="805" width="12.7109375" customWidth="1"/>
    <col min="806" max="814" width="9.7109375" customWidth="1"/>
    <col min="815" max="815" width="14.7109375" customWidth="1"/>
    <col min="816" max="816" width="9.7109375" customWidth="1"/>
    <col min="1025" max="1025" width="9.140625" customWidth="1"/>
    <col min="1026" max="1026" width="37.7109375" customWidth="1"/>
    <col min="1027" max="1027" width="10.85546875" customWidth="1"/>
    <col min="1028" max="1034" width="9.7109375" customWidth="1"/>
    <col min="1035" max="1035" width="13.7109375" customWidth="1"/>
    <col min="1036" max="1061" width="12.7109375" customWidth="1"/>
    <col min="1062" max="1070" width="9.7109375" customWidth="1"/>
    <col min="1071" max="1071" width="14.7109375" customWidth="1"/>
    <col min="1072" max="1072" width="9.7109375" customWidth="1"/>
    <col min="1281" max="1281" width="9.140625" customWidth="1"/>
    <col min="1282" max="1282" width="37.7109375" customWidth="1"/>
    <col min="1283" max="1283" width="10.85546875" customWidth="1"/>
    <col min="1284" max="1290" width="9.7109375" customWidth="1"/>
    <col min="1291" max="1291" width="13.7109375" customWidth="1"/>
    <col min="1292" max="1317" width="12.7109375" customWidth="1"/>
    <col min="1318" max="1326" width="9.7109375" customWidth="1"/>
    <col min="1327" max="1327" width="14.7109375" customWidth="1"/>
    <col min="1328" max="1328" width="9.7109375" customWidth="1"/>
    <col min="1537" max="1537" width="9.140625" customWidth="1"/>
    <col min="1538" max="1538" width="37.7109375" customWidth="1"/>
    <col min="1539" max="1539" width="10.85546875" customWidth="1"/>
    <col min="1540" max="1546" width="9.7109375" customWidth="1"/>
    <col min="1547" max="1547" width="13.7109375" customWidth="1"/>
    <col min="1548" max="1573" width="12.7109375" customWidth="1"/>
    <col min="1574" max="1582" width="9.7109375" customWidth="1"/>
    <col min="1583" max="1583" width="14.7109375" customWidth="1"/>
    <col min="1584" max="1584" width="9.7109375" customWidth="1"/>
    <col min="1793" max="1793" width="9.140625" customWidth="1"/>
    <col min="1794" max="1794" width="37.7109375" customWidth="1"/>
    <col min="1795" max="1795" width="10.85546875" customWidth="1"/>
    <col min="1796" max="1802" width="9.7109375" customWidth="1"/>
    <col min="1803" max="1803" width="13.7109375" customWidth="1"/>
    <col min="1804" max="1829" width="12.7109375" customWidth="1"/>
    <col min="1830" max="1838" width="9.7109375" customWidth="1"/>
    <col min="1839" max="1839" width="14.7109375" customWidth="1"/>
    <col min="1840" max="1840" width="9.7109375" customWidth="1"/>
    <col min="2049" max="2049" width="9.140625" customWidth="1"/>
    <col min="2050" max="2050" width="37.7109375" customWidth="1"/>
    <col min="2051" max="2051" width="10.85546875" customWidth="1"/>
    <col min="2052" max="2058" width="9.7109375" customWidth="1"/>
    <col min="2059" max="2059" width="13.7109375" customWidth="1"/>
    <col min="2060" max="2085" width="12.7109375" customWidth="1"/>
    <col min="2086" max="2094" width="9.7109375" customWidth="1"/>
    <col min="2095" max="2095" width="14.7109375" customWidth="1"/>
    <col min="2096" max="2096" width="9.7109375" customWidth="1"/>
    <col min="2305" max="2305" width="9.140625" customWidth="1"/>
    <col min="2306" max="2306" width="37.7109375" customWidth="1"/>
    <col min="2307" max="2307" width="10.85546875" customWidth="1"/>
    <col min="2308" max="2314" width="9.7109375" customWidth="1"/>
    <col min="2315" max="2315" width="13.7109375" customWidth="1"/>
    <col min="2316" max="2341" width="12.7109375" customWidth="1"/>
    <col min="2342" max="2350" width="9.7109375" customWidth="1"/>
    <col min="2351" max="2351" width="14.7109375" customWidth="1"/>
    <col min="2352" max="2352" width="9.7109375" customWidth="1"/>
    <col min="2561" max="2561" width="9.140625" customWidth="1"/>
    <col min="2562" max="2562" width="37.7109375" customWidth="1"/>
    <col min="2563" max="2563" width="10.85546875" customWidth="1"/>
    <col min="2564" max="2570" width="9.7109375" customWidth="1"/>
    <col min="2571" max="2571" width="13.7109375" customWidth="1"/>
    <col min="2572" max="2597" width="12.7109375" customWidth="1"/>
    <col min="2598" max="2606" width="9.7109375" customWidth="1"/>
    <col min="2607" max="2607" width="14.7109375" customWidth="1"/>
    <col min="2608" max="2608" width="9.7109375" customWidth="1"/>
    <col min="2817" max="2817" width="9.140625" customWidth="1"/>
    <col min="2818" max="2818" width="37.7109375" customWidth="1"/>
    <col min="2819" max="2819" width="10.85546875" customWidth="1"/>
    <col min="2820" max="2826" width="9.7109375" customWidth="1"/>
    <col min="2827" max="2827" width="13.7109375" customWidth="1"/>
    <col min="2828" max="2853" width="12.7109375" customWidth="1"/>
    <col min="2854" max="2862" width="9.7109375" customWidth="1"/>
    <col min="2863" max="2863" width="14.7109375" customWidth="1"/>
    <col min="2864" max="2864" width="9.7109375" customWidth="1"/>
    <col min="3073" max="3073" width="9.140625" customWidth="1"/>
    <col min="3074" max="3074" width="37.7109375" customWidth="1"/>
    <col min="3075" max="3075" width="10.85546875" customWidth="1"/>
    <col min="3076" max="3082" width="9.7109375" customWidth="1"/>
    <col min="3083" max="3083" width="13.7109375" customWidth="1"/>
    <col min="3084" max="3109" width="12.7109375" customWidth="1"/>
    <col min="3110" max="3118" width="9.7109375" customWidth="1"/>
    <col min="3119" max="3119" width="14.7109375" customWidth="1"/>
    <col min="3120" max="3120" width="9.7109375" customWidth="1"/>
    <col min="3329" max="3329" width="9.140625" customWidth="1"/>
    <col min="3330" max="3330" width="37.7109375" customWidth="1"/>
    <col min="3331" max="3331" width="10.85546875" customWidth="1"/>
    <col min="3332" max="3338" width="9.7109375" customWidth="1"/>
    <col min="3339" max="3339" width="13.7109375" customWidth="1"/>
    <col min="3340" max="3365" width="12.7109375" customWidth="1"/>
    <col min="3366" max="3374" width="9.7109375" customWidth="1"/>
    <col min="3375" max="3375" width="14.7109375" customWidth="1"/>
    <col min="3376" max="3376" width="9.7109375" customWidth="1"/>
    <col min="3585" max="3585" width="9.140625" customWidth="1"/>
    <col min="3586" max="3586" width="37.7109375" customWidth="1"/>
    <col min="3587" max="3587" width="10.85546875" customWidth="1"/>
    <col min="3588" max="3594" width="9.7109375" customWidth="1"/>
    <col min="3595" max="3595" width="13.7109375" customWidth="1"/>
    <col min="3596" max="3621" width="12.7109375" customWidth="1"/>
    <col min="3622" max="3630" width="9.7109375" customWidth="1"/>
    <col min="3631" max="3631" width="14.7109375" customWidth="1"/>
    <col min="3632" max="3632" width="9.7109375" customWidth="1"/>
    <col min="3841" max="3841" width="9.140625" customWidth="1"/>
    <col min="3842" max="3842" width="37.7109375" customWidth="1"/>
    <col min="3843" max="3843" width="10.85546875" customWidth="1"/>
    <col min="3844" max="3850" width="9.7109375" customWidth="1"/>
    <col min="3851" max="3851" width="13.7109375" customWidth="1"/>
    <col min="3852" max="3877" width="12.7109375" customWidth="1"/>
    <col min="3878" max="3886" width="9.7109375" customWidth="1"/>
    <col min="3887" max="3887" width="14.7109375" customWidth="1"/>
    <col min="3888" max="3888" width="9.7109375" customWidth="1"/>
    <col min="4097" max="4097" width="9.140625" customWidth="1"/>
    <col min="4098" max="4098" width="37.7109375" customWidth="1"/>
    <col min="4099" max="4099" width="10.85546875" customWidth="1"/>
    <col min="4100" max="4106" width="9.7109375" customWidth="1"/>
    <col min="4107" max="4107" width="13.7109375" customWidth="1"/>
    <col min="4108" max="4133" width="12.7109375" customWidth="1"/>
    <col min="4134" max="4142" width="9.7109375" customWidth="1"/>
    <col min="4143" max="4143" width="14.7109375" customWidth="1"/>
    <col min="4144" max="4144" width="9.7109375" customWidth="1"/>
    <col min="4353" max="4353" width="9.140625" customWidth="1"/>
    <col min="4354" max="4354" width="37.7109375" customWidth="1"/>
    <col min="4355" max="4355" width="10.85546875" customWidth="1"/>
    <col min="4356" max="4362" width="9.7109375" customWidth="1"/>
    <col min="4363" max="4363" width="13.7109375" customWidth="1"/>
    <col min="4364" max="4389" width="12.7109375" customWidth="1"/>
    <col min="4390" max="4398" width="9.7109375" customWidth="1"/>
    <col min="4399" max="4399" width="14.7109375" customWidth="1"/>
    <col min="4400" max="4400" width="9.7109375" customWidth="1"/>
    <col min="4609" max="4609" width="9.140625" customWidth="1"/>
    <col min="4610" max="4610" width="37.7109375" customWidth="1"/>
    <col min="4611" max="4611" width="10.85546875" customWidth="1"/>
    <col min="4612" max="4618" width="9.7109375" customWidth="1"/>
    <col min="4619" max="4619" width="13.7109375" customWidth="1"/>
    <col min="4620" max="4645" width="12.7109375" customWidth="1"/>
    <col min="4646" max="4654" width="9.7109375" customWidth="1"/>
    <col min="4655" max="4655" width="14.7109375" customWidth="1"/>
    <col min="4656" max="4656" width="9.7109375" customWidth="1"/>
    <col min="4865" max="4865" width="9.140625" customWidth="1"/>
    <col min="4866" max="4866" width="37.7109375" customWidth="1"/>
    <col min="4867" max="4867" width="10.85546875" customWidth="1"/>
    <col min="4868" max="4874" width="9.7109375" customWidth="1"/>
    <col min="4875" max="4875" width="13.7109375" customWidth="1"/>
    <col min="4876" max="4901" width="12.7109375" customWidth="1"/>
    <col min="4902" max="4910" width="9.7109375" customWidth="1"/>
    <col min="4911" max="4911" width="14.7109375" customWidth="1"/>
    <col min="4912" max="4912" width="9.7109375" customWidth="1"/>
    <col min="5121" max="5121" width="9.140625" customWidth="1"/>
    <col min="5122" max="5122" width="37.7109375" customWidth="1"/>
    <col min="5123" max="5123" width="10.85546875" customWidth="1"/>
    <col min="5124" max="5130" width="9.7109375" customWidth="1"/>
    <col min="5131" max="5131" width="13.7109375" customWidth="1"/>
    <col min="5132" max="5157" width="12.7109375" customWidth="1"/>
    <col min="5158" max="5166" width="9.7109375" customWidth="1"/>
    <col min="5167" max="5167" width="14.7109375" customWidth="1"/>
    <col min="5168" max="5168" width="9.7109375" customWidth="1"/>
    <col min="5377" max="5377" width="9.140625" customWidth="1"/>
    <col min="5378" max="5378" width="37.7109375" customWidth="1"/>
    <col min="5379" max="5379" width="10.85546875" customWidth="1"/>
    <col min="5380" max="5386" width="9.7109375" customWidth="1"/>
    <col min="5387" max="5387" width="13.7109375" customWidth="1"/>
    <col min="5388" max="5413" width="12.7109375" customWidth="1"/>
    <col min="5414" max="5422" width="9.7109375" customWidth="1"/>
    <col min="5423" max="5423" width="14.7109375" customWidth="1"/>
    <col min="5424" max="5424" width="9.7109375" customWidth="1"/>
    <col min="5633" max="5633" width="9.140625" customWidth="1"/>
    <col min="5634" max="5634" width="37.7109375" customWidth="1"/>
    <col min="5635" max="5635" width="10.85546875" customWidth="1"/>
    <col min="5636" max="5642" width="9.7109375" customWidth="1"/>
    <col min="5643" max="5643" width="13.7109375" customWidth="1"/>
    <col min="5644" max="5669" width="12.7109375" customWidth="1"/>
    <col min="5670" max="5678" width="9.7109375" customWidth="1"/>
    <col min="5679" max="5679" width="14.7109375" customWidth="1"/>
    <col min="5680" max="5680" width="9.7109375" customWidth="1"/>
    <col min="5889" max="5889" width="9.140625" customWidth="1"/>
    <col min="5890" max="5890" width="37.7109375" customWidth="1"/>
    <col min="5891" max="5891" width="10.85546875" customWidth="1"/>
    <col min="5892" max="5898" width="9.7109375" customWidth="1"/>
    <col min="5899" max="5899" width="13.7109375" customWidth="1"/>
    <col min="5900" max="5925" width="12.7109375" customWidth="1"/>
    <col min="5926" max="5934" width="9.7109375" customWidth="1"/>
    <col min="5935" max="5935" width="14.7109375" customWidth="1"/>
    <col min="5936" max="5936" width="9.7109375" customWidth="1"/>
    <col min="6145" max="6145" width="9.140625" customWidth="1"/>
    <col min="6146" max="6146" width="37.7109375" customWidth="1"/>
    <col min="6147" max="6147" width="10.85546875" customWidth="1"/>
    <col min="6148" max="6154" width="9.7109375" customWidth="1"/>
    <col min="6155" max="6155" width="13.7109375" customWidth="1"/>
    <col min="6156" max="6181" width="12.7109375" customWidth="1"/>
    <col min="6182" max="6190" width="9.7109375" customWidth="1"/>
    <col min="6191" max="6191" width="14.7109375" customWidth="1"/>
    <col min="6192" max="6192" width="9.7109375" customWidth="1"/>
    <col min="6401" max="6401" width="9.140625" customWidth="1"/>
    <col min="6402" max="6402" width="37.7109375" customWidth="1"/>
    <col min="6403" max="6403" width="10.85546875" customWidth="1"/>
    <col min="6404" max="6410" width="9.7109375" customWidth="1"/>
    <col min="6411" max="6411" width="13.7109375" customWidth="1"/>
    <col min="6412" max="6437" width="12.7109375" customWidth="1"/>
    <col min="6438" max="6446" width="9.7109375" customWidth="1"/>
    <col min="6447" max="6447" width="14.7109375" customWidth="1"/>
    <col min="6448" max="6448" width="9.7109375" customWidth="1"/>
    <col min="6657" max="6657" width="9.140625" customWidth="1"/>
    <col min="6658" max="6658" width="37.7109375" customWidth="1"/>
    <col min="6659" max="6659" width="10.85546875" customWidth="1"/>
    <col min="6660" max="6666" width="9.7109375" customWidth="1"/>
    <col min="6667" max="6667" width="13.7109375" customWidth="1"/>
    <col min="6668" max="6693" width="12.7109375" customWidth="1"/>
    <col min="6694" max="6702" width="9.7109375" customWidth="1"/>
    <col min="6703" max="6703" width="14.7109375" customWidth="1"/>
    <col min="6704" max="6704" width="9.7109375" customWidth="1"/>
    <col min="6913" max="6913" width="9.140625" customWidth="1"/>
    <col min="6914" max="6914" width="37.7109375" customWidth="1"/>
    <col min="6915" max="6915" width="10.85546875" customWidth="1"/>
    <col min="6916" max="6922" width="9.7109375" customWidth="1"/>
    <col min="6923" max="6923" width="13.7109375" customWidth="1"/>
    <col min="6924" max="6949" width="12.7109375" customWidth="1"/>
    <col min="6950" max="6958" width="9.7109375" customWidth="1"/>
    <col min="6959" max="6959" width="14.7109375" customWidth="1"/>
    <col min="6960" max="6960" width="9.7109375" customWidth="1"/>
    <col min="7169" max="7169" width="9.140625" customWidth="1"/>
    <col min="7170" max="7170" width="37.7109375" customWidth="1"/>
    <col min="7171" max="7171" width="10.85546875" customWidth="1"/>
    <col min="7172" max="7178" width="9.7109375" customWidth="1"/>
    <col min="7179" max="7179" width="13.7109375" customWidth="1"/>
    <col min="7180" max="7205" width="12.7109375" customWidth="1"/>
    <col min="7206" max="7214" width="9.7109375" customWidth="1"/>
    <col min="7215" max="7215" width="14.7109375" customWidth="1"/>
    <col min="7216" max="7216" width="9.7109375" customWidth="1"/>
    <col min="7425" max="7425" width="9.140625" customWidth="1"/>
    <col min="7426" max="7426" width="37.7109375" customWidth="1"/>
    <col min="7427" max="7427" width="10.85546875" customWidth="1"/>
    <col min="7428" max="7434" width="9.7109375" customWidth="1"/>
    <col min="7435" max="7435" width="13.7109375" customWidth="1"/>
    <col min="7436" max="7461" width="12.7109375" customWidth="1"/>
    <col min="7462" max="7470" width="9.7109375" customWidth="1"/>
    <col min="7471" max="7471" width="14.7109375" customWidth="1"/>
    <col min="7472" max="7472" width="9.7109375" customWidth="1"/>
    <col min="7681" max="7681" width="9.140625" customWidth="1"/>
    <col min="7682" max="7682" width="37.7109375" customWidth="1"/>
    <col min="7683" max="7683" width="10.85546875" customWidth="1"/>
    <col min="7684" max="7690" width="9.7109375" customWidth="1"/>
    <col min="7691" max="7691" width="13.7109375" customWidth="1"/>
    <col min="7692" max="7717" width="12.7109375" customWidth="1"/>
    <col min="7718" max="7726" width="9.7109375" customWidth="1"/>
    <col min="7727" max="7727" width="14.7109375" customWidth="1"/>
    <col min="7728" max="7728" width="9.7109375" customWidth="1"/>
    <col min="7937" max="7937" width="9.140625" customWidth="1"/>
    <col min="7938" max="7938" width="37.7109375" customWidth="1"/>
    <col min="7939" max="7939" width="10.85546875" customWidth="1"/>
    <col min="7940" max="7946" width="9.7109375" customWidth="1"/>
    <col min="7947" max="7947" width="13.7109375" customWidth="1"/>
    <col min="7948" max="7973" width="12.7109375" customWidth="1"/>
    <col min="7974" max="7982" width="9.7109375" customWidth="1"/>
    <col min="7983" max="7983" width="14.7109375" customWidth="1"/>
    <col min="7984" max="7984" width="9.7109375" customWidth="1"/>
    <col min="8193" max="8193" width="9.140625" customWidth="1"/>
    <col min="8194" max="8194" width="37.7109375" customWidth="1"/>
    <col min="8195" max="8195" width="10.85546875" customWidth="1"/>
    <col min="8196" max="8202" width="9.7109375" customWidth="1"/>
    <col min="8203" max="8203" width="13.7109375" customWidth="1"/>
    <col min="8204" max="8229" width="12.7109375" customWidth="1"/>
    <col min="8230" max="8238" width="9.7109375" customWidth="1"/>
    <col min="8239" max="8239" width="14.7109375" customWidth="1"/>
    <col min="8240" max="8240" width="9.7109375" customWidth="1"/>
    <col min="8449" max="8449" width="9.140625" customWidth="1"/>
    <col min="8450" max="8450" width="37.7109375" customWidth="1"/>
    <col min="8451" max="8451" width="10.85546875" customWidth="1"/>
    <col min="8452" max="8458" width="9.7109375" customWidth="1"/>
    <col min="8459" max="8459" width="13.7109375" customWidth="1"/>
    <col min="8460" max="8485" width="12.7109375" customWidth="1"/>
    <col min="8486" max="8494" width="9.7109375" customWidth="1"/>
    <col min="8495" max="8495" width="14.7109375" customWidth="1"/>
    <col min="8496" max="8496" width="9.7109375" customWidth="1"/>
    <col min="8705" max="8705" width="9.140625" customWidth="1"/>
    <col min="8706" max="8706" width="37.7109375" customWidth="1"/>
    <col min="8707" max="8707" width="10.85546875" customWidth="1"/>
    <col min="8708" max="8714" width="9.7109375" customWidth="1"/>
    <col min="8715" max="8715" width="13.7109375" customWidth="1"/>
    <col min="8716" max="8741" width="12.7109375" customWidth="1"/>
    <col min="8742" max="8750" width="9.7109375" customWidth="1"/>
    <col min="8751" max="8751" width="14.7109375" customWidth="1"/>
    <col min="8752" max="8752" width="9.7109375" customWidth="1"/>
    <col min="8961" max="8961" width="9.140625" customWidth="1"/>
    <col min="8962" max="8962" width="37.7109375" customWidth="1"/>
    <col min="8963" max="8963" width="10.85546875" customWidth="1"/>
    <col min="8964" max="8970" width="9.7109375" customWidth="1"/>
    <col min="8971" max="8971" width="13.7109375" customWidth="1"/>
    <col min="8972" max="8997" width="12.7109375" customWidth="1"/>
    <col min="8998" max="9006" width="9.7109375" customWidth="1"/>
    <col min="9007" max="9007" width="14.7109375" customWidth="1"/>
    <col min="9008" max="9008" width="9.7109375" customWidth="1"/>
    <col min="9217" max="9217" width="9.140625" customWidth="1"/>
    <col min="9218" max="9218" width="37.7109375" customWidth="1"/>
    <col min="9219" max="9219" width="10.85546875" customWidth="1"/>
    <col min="9220" max="9226" width="9.7109375" customWidth="1"/>
    <col min="9227" max="9227" width="13.7109375" customWidth="1"/>
    <col min="9228" max="9253" width="12.7109375" customWidth="1"/>
    <col min="9254" max="9262" width="9.7109375" customWidth="1"/>
    <col min="9263" max="9263" width="14.7109375" customWidth="1"/>
    <col min="9264" max="9264" width="9.7109375" customWidth="1"/>
    <col min="9473" max="9473" width="9.140625" customWidth="1"/>
    <col min="9474" max="9474" width="37.7109375" customWidth="1"/>
    <col min="9475" max="9475" width="10.85546875" customWidth="1"/>
    <col min="9476" max="9482" width="9.7109375" customWidth="1"/>
    <col min="9483" max="9483" width="13.7109375" customWidth="1"/>
    <col min="9484" max="9509" width="12.7109375" customWidth="1"/>
    <col min="9510" max="9518" width="9.7109375" customWidth="1"/>
    <col min="9519" max="9519" width="14.7109375" customWidth="1"/>
    <col min="9520" max="9520" width="9.7109375" customWidth="1"/>
    <col min="9729" max="9729" width="9.140625" customWidth="1"/>
    <col min="9730" max="9730" width="37.7109375" customWidth="1"/>
    <col min="9731" max="9731" width="10.85546875" customWidth="1"/>
    <col min="9732" max="9738" width="9.7109375" customWidth="1"/>
    <col min="9739" max="9739" width="13.7109375" customWidth="1"/>
    <col min="9740" max="9765" width="12.7109375" customWidth="1"/>
    <col min="9766" max="9774" width="9.7109375" customWidth="1"/>
    <col min="9775" max="9775" width="14.7109375" customWidth="1"/>
    <col min="9776" max="9776" width="9.7109375" customWidth="1"/>
    <col min="9985" max="9985" width="9.140625" customWidth="1"/>
    <col min="9986" max="9986" width="37.7109375" customWidth="1"/>
    <col min="9987" max="9987" width="10.85546875" customWidth="1"/>
    <col min="9988" max="9994" width="9.7109375" customWidth="1"/>
    <col min="9995" max="9995" width="13.7109375" customWidth="1"/>
    <col min="9996" max="10021" width="12.7109375" customWidth="1"/>
    <col min="10022" max="10030" width="9.7109375" customWidth="1"/>
    <col min="10031" max="10031" width="14.7109375" customWidth="1"/>
    <col min="10032" max="10032" width="9.7109375" customWidth="1"/>
    <col min="10241" max="10241" width="9.140625" customWidth="1"/>
    <col min="10242" max="10242" width="37.7109375" customWidth="1"/>
    <col min="10243" max="10243" width="10.85546875" customWidth="1"/>
    <col min="10244" max="10250" width="9.7109375" customWidth="1"/>
    <col min="10251" max="10251" width="13.7109375" customWidth="1"/>
    <col min="10252" max="10277" width="12.7109375" customWidth="1"/>
    <col min="10278" max="10286" width="9.7109375" customWidth="1"/>
    <col min="10287" max="10287" width="14.7109375" customWidth="1"/>
    <col min="10288" max="10288" width="9.7109375" customWidth="1"/>
    <col min="10497" max="10497" width="9.140625" customWidth="1"/>
    <col min="10498" max="10498" width="37.7109375" customWidth="1"/>
    <col min="10499" max="10499" width="10.85546875" customWidth="1"/>
    <col min="10500" max="10506" width="9.7109375" customWidth="1"/>
    <col min="10507" max="10507" width="13.7109375" customWidth="1"/>
    <col min="10508" max="10533" width="12.7109375" customWidth="1"/>
    <col min="10534" max="10542" width="9.7109375" customWidth="1"/>
    <col min="10543" max="10543" width="14.7109375" customWidth="1"/>
    <col min="10544" max="10544" width="9.7109375" customWidth="1"/>
    <col min="10753" max="10753" width="9.140625" customWidth="1"/>
    <col min="10754" max="10754" width="37.7109375" customWidth="1"/>
    <col min="10755" max="10755" width="10.85546875" customWidth="1"/>
    <col min="10756" max="10762" width="9.7109375" customWidth="1"/>
    <col min="10763" max="10763" width="13.7109375" customWidth="1"/>
    <col min="10764" max="10789" width="12.7109375" customWidth="1"/>
    <col min="10790" max="10798" width="9.7109375" customWidth="1"/>
    <col min="10799" max="10799" width="14.7109375" customWidth="1"/>
    <col min="10800" max="10800" width="9.7109375" customWidth="1"/>
    <col min="11009" max="11009" width="9.140625" customWidth="1"/>
    <col min="11010" max="11010" width="37.7109375" customWidth="1"/>
    <col min="11011" max="11011" width="10.85546875" customWidth="1"/>
    <col min="11012" max="11018" width="9.7109375" customWidth="1"/>
    <col min="11019" max="11019" width="13.7109375" customWidth="1"/>
    <col min="11020" max="11045" width="12.7109375" customWidth="1"/>
    <col min="11046" max="11054" width="9.7109375" customWidth="1"/>
    <col min="11055" max="11055" width="14.7109375" customWidth="1"/>
    <col min="11056" max="11056" width="9.7109375" customWidth="1"/>
    <col min="11265" max="11265" width="9.140625" customWidth="1"/>
    <col min="11266" max="11266" width="37.7109375" customWidth="1"/>
    <col min="11267" max="11267" width="10.85546875" customWidth="1"/>
    <col min="11268" max="11274" width="9.7109375" customWidth="1"/>
    <col min="11275" max="11275" width="13.7109375" customWidth="1"/>
    <col min="11276" max="11301" width="12.7109375" customWidth="1"/>
    <col min="11302" max="11310" width="9.7109375" customWidth="1"/>
    <col min="11311" max="11311" width="14.7109375" customWidth="1"/>
    <col min="11312" max="11312" width="9.7109375" customWidth="1"/>
    <col min="11521" max="11521" width="9.140625" customWidth="1"/>
    <col min="11522" max="11522" width="37.7109375" customWidth="1"/>
    <col min="11523" max="11523" width="10.85546875" customWidth="1"/>
    <col min="11524" max="11530" width="9.7109375" customWidth="1"/>
    <col min="11531" max="11531" width="13.7109375" customWidth="1"/>
    <col min="11532" max="11557" width="12.7109375" customWidth="1"/>
    <col min="11558" max="11566" width="9.7109375" customWidth="1"/>
    <col min="11567" max="11567" width="14.7109375" customWidth="1"/>
    <col min="11568" max="11568" width="9.7109375" customWidth="1"/>
    <col min="11777" max="11777" width="9.140625" customWidth="1"/>
    <col min="11778" max="11778" width="37.7109375" customWidth="1"/>
    <col min="11779" max="11779" width="10.85546875" customWidth="1"/>
    <col min="11780" max="11786" width="9.7109375" customWidth="1"/>
    <col min="11787" max="11787" width="13.7109375" customWidth="1"/>
    <col min="11788" max="11813" width="12.7109375" customWidth="1"/>
    <col min="11814" max="11822" width="9.7109375" customWidth="1"/>
    <col min="11823" max="11823" width="14.7109375" customWidth="1"/>
    <col min="11824" max="11824" width="9.7109375" customWidth="1"/>
    <col min="12033" max="12033" width="9.140625" customWidth="1"/>
    <col min="12034" max="12034" width="37.7109375" customWidth="1"/>
    <col min="12035" max="12035" width="10.85546875" customWidth="1"/>
    <col min="12036" max="12042" width="9.7109375" customWidth="1"/>
    <col min="12043" max="12043" width="13.7109375" customWidth="1"/>
    <col min="12044" max="12069" width="12.7109375" customWidth="1"/>
    <col min="12070" max="12078" width="9.7109375" customWidth="1"/>
    <col min="12079" max="12079" width="14.7109375" customWidth="1"/>
    <col min="12080" max="12080" width="9.7109375" customWidth="1"/>
    <col min="12289" max="12289" width="9.140625" customWidth="1"/>
    <col min="12290" max="12290" width="37.7109375" customWidth="1"/>
    <col min="12291" max="12291" width="10.85546875" customWidth="1"/>
    <col min="12292" max="12298" width="9.7109375" customWidth="1"/>
    <col min="12299" max="12299" width="13.7109375" customWidth="1"/>
    <col min="12300" max="12325" width="12.7109375" customWidth="1"/>
    <col min="12326" max="12334" width="9.7109375" customWidth="1"/>
    <col min="12335" max="12335" width="14.7109375" customWidth="1"/>
    <col min="12336" max="12336" width="9.7109375" customWidth="1"/>
    <col min="12545" max="12545" width="9.140625" customWidth="1"/>
    <col min="12546" max="12546" width="37.7109375" customWidth="1"/>
    <col min="12547" max="12547" width="10.85546875" customWidth="1"/>
    <col min="12548" max="12554" width="9.7109375" customWidth="1"/>
    <col min="12555" max="12555" width="13.7109375" customWidth="1"/>
    <col min="12556" max="12581" width="12.7109375" customWidth="1"/>
    <col min="12582" max="12590" width="9.7109375" customWidth="1"/>
    <col min="12591" max="12591" width="14.7109375" customWidth="1"/>
    <col min="12592" max="12592" width="9.7109375" customWidth="1"/>
    <col min="12801" max="12801" width="9.140625" customWidth="1"/>
    <col min="12802" max="12802" width="37.7109375" customWidth="1"/>
    <col min="12803" max="12803" width="10.85546875" customWidth="1"/>
    <col min="12804" max="12810" width="9.7109375" customWidth="1"/>
    <col min="12811" max="12811" width="13.7109375" customWidth="1"/>
    <col min="12812" max="12837" width="12.7109375" customWidth="1"/>
    <col min="12838" max="12846" width="9.7109375" customWidth="1"/>
    <col min="12847" max="12847" width="14.7109375" customWidth="1"/>
    <col min="12848" max="12848" width="9.7109375" customWidth="1"/>
    <col min="13057" max="13057" width="9.140625" customWidth="1"/>
    <col min="13058" max="13058" width="37.7109375" customWidth="1"/>
    <col min="13059" max="13059" width="10.85546875" customWidth="1"/>
    <col min="13060" max="13066" width="9.7109375" customWidth="1"/>
    <col min="13067" max="13067" width="13.7109375" customWidth="1"/>
    <col min="13068" max="13093" width="12.7109375" customWidth="1"/>
    <col min="13094" max="13102" width="9.7109375" customWidth="1"/>
    <col min="13103" max="13103" width="14.7109375" customWidth="1"/>
    <col min="13104" max="13104" width="9.7109375" customWidth="1"/>
    <col min="13313" max="13313" width="9.140625" customWidth="1"/>
    <col min="13314" max="13314" width="37.7109375" customWidth="1"/>
    <col min="13315" max="13315" width="10.85546875" customWidth="1"/>
    <col min="13316" max="13322" width="9.7109375" customWidth="1"/>
    <col min="13323" max="13323" width="13.7109375" customWidth="1"/>
    <col min="13324" max="13349" width="12.7109375" customWidth="1"/>
    <col min="13350" max="13358" width="9.7109375" customWidth="1"/>
    <col min="13359" max="13359" width="14.7109375" customWidth="1"/>
    <col min="13360" max="13360" width="9.7109375" customWidth="1"/>
    <col min="13569" max="13569" width="9.140625" customWidth="1"/>
    <col min="13570" max="13570" width="37.7109375" customWidth="1"/>
    <col min="13571" max="13571" width="10.85546875" customWidth="1"/>
    <col min="13572" max="13578" width="9.7109375" customWidth="1"/>
    <col min="13579" max="13579" width="13.7109375" customWidth="1"/>
    <col min="13580" max="13605" width="12.7109375" customWidth="1"/>
    <col min="13606" max="13614" width="9.7109375" customWidth="1"/>
    <col min="13615" max="13615" width="14.7109375" customWidth="1"/>
    <col min="13616" max="13616" width="9.7109375" customWidth="1"/>
    <col min="13825" max="13825" width="9.140625" customWidth="1"/>
    <col min="13826" max="13826" width="37.7109375" customWidth="1"/>
    <col min="13827" max="13827" width="10.85546875" customWidth="1"/>
    <col min="13828" max="13834" width="9.7109375" customWidth="1"/>
    <col min="13835" max="13835" width="13.7109375" customWidth="1"/>
    <col min="13836" max="13861" width="12.7109375" customWidth="1"/>
    <col min="13862" max="13870" width="9.7109375" customWidth="1"/>
    <col min="13871" max="13871" width="14.7109375" customWidth="1"/>
    <col min="13872" max="13872" width="9.7109375" customWidth="1"/>
    <col min="14081" max="14081" width="9.140625" customWidth="1"/>
    <col min="14082" max="14082" width="37.7109375" customWidth="1"/>
    <col min="14083" max="14083" width="10.85546875" customWidth="1"/>
    <col min="14084" max="14090" width="9.7109375" customWidth="1"/>
    <col min="14091" max="14091" width="13.7109375" customWidth="1"/>
    <col min="14092" max="14117" width="12.7109375" customWidth="1"/>
    <col min="14118" max="14126" width="9.7109375" customWidth="1"/>
    <col min="14127" max="14127" width="14.7109375" customWidth="1"/>
    <col min="14128" max="14128" width="9.7109375" customWidth="1"/>
    <col min="14337" max="14337" width="9.140625" customWidth="1"/>
    <col min="14338" max="14338" width="37.7109375" customWidth="1"/>
    <col min="14339" max="14339" width="10.85546875" customWidth="1"/>
    <col min="14340" max="14346" width="9.7109375" customWidth="1"/>
    <col min="14347" max="14347" width="13.7109375" customWidth="1"/>
    <col min="14348" max="14373" width="12.7109375" customWidth="1"/>
    <col min="14374" max="14382" width="9.7109375" customWidth="1"/>
    <col min="14383" max="14383" width="14.7109375" customWidth="1"/>
    <col min="14384" max="14384" width="9.7109375" customWidth="1"/>
    <col min="14593" max="14593" width="9.140625" customWidth="1"/>
    <col min="14594" max="14594" width="37.7109375" customWidth="1"/>
    <col min="14595" max="14595" width="10.85546875" customWidth="1"/>
    <col min="14596" max="14602" width="9.7109375" customWidth="1"/>
    <col min="14603" max="14603" width="13.7109375" customWidth="1"/>
    <col min="14604" max="14629" width="12.7109375" customWidth="1"/>
    <col min="14630" max="14638" width="9.7109375" customWidth="1"/>
    <col min="14639" max="14639" width="14.7109375" customWidth="1"/>
    <col min="14640" max="14640" width="9.7109375" customWidth="1"/>
    <col min="14849" max="14849" width="9.140625" customWidth="1"/>
    <col min="14850" max="14850" width="37.7109375" customWidth="1"/>
    <col min="14851" max="14851" width="10.85546875" customWidth="1"/>
    <col min="14852" max="14858" width="9.7109375" customWidth="1"/>
    <col min="14859" max="14859" width="13.7109375" customWidth="1"/>
    <col min="14860" max="14885" width="12.7109375" customWidth="1"/>
    <col min="14886" max="14894" width="9.7109375" customWidth="1"/>
    <col min="14895" max="14895" width="14.7109375" customWidth="1"/>
    <col min="14896" max="14896" width="9.7109375" customWidth="1"/>
    <col min="15105" max="15105" width="9.140625" customWidth="1"/>
    <col min="15106" max="15106" width="37.7109375" customWidth="1"/>
    <col min="15107" max="15107" width="10.85546875" customWidth="1"/>
    <col min="15108" max="15114" width="9.7109375" customWidth="1"/>
    <col min="15115" max="15115" width="13.7109375" customWidth="1"/>
    <col min="15116" max="15141" width="12.7109375" customWidth="1"/>
    <col min="15142" max="15150" width="9.7109375" customWidth="1"/>
    <col min="15151" max="15151" width="14.7109375" customWidth="1"/>
    <col min="15152" max="15152" width="9.7109375" customWidth="1"/>
    <col min="15361" max="15361" width="9.140625" customWidth="1"/>
    <col min="15362" max="15362" width="37.7109375" customWidth="1"/>
    <col min="15363" max="15363" width="10.85546875" customWidth="1"/>
    <col min="15364" max="15370" width="9.7109375" customWidth="1"/>
    <col min="15371" max="15371" width="13.7109375" customWidth="1"/>
    <col min="15372" max="15397" width="12.7109375" customWidth="1"/>
    <col min="15398" max="15406" width="9.7109375" customWidth="1"/>
    <col min="15407" max="15407" width="14.7109375" customWidth="1"/>
    <col min="15408" max="15408" width="9.7109375" customWidth="1"/>
    <col min="15617" max="15617" width="9.140625" customWidth="1"/>
    <col min="15618" max="15618" width="37.7109375" customWidth="1"/>
    <col min="15619" max="15619" width="10.85546875" customWidth="1"/>
    <col min="15620" max="15626" width="9.7109375" customWidth="1"/>
    <col min="15627" max="15627" width="13.7109375" customWidth="1"/>
    <col min="15628" max="15653" width="12.7109375" customWidth="1"/>
    <col min="15654" max="15662" width="9.7109375" customWidth="1"/>
    <col min="15663" max="15663" width="14.7109375" customWidth="1"/>
    <col min="15664" max="15664" width="9.7109375" customWidth="1"/>
    <col min="15873" max="15873" width="9.140625" customWidth="1"/>
    <col min="15874" max="15874" width="37.7109375" customWidth="1"/>
    <col min="15875" max="15875" width="10.85546875" customWidth="1"/>
    <col min="15876" max="15882" width="9.7109375" customWidth="1"/>
    <col min="15883" max="15883" width="13.7109375" customWidth="1"/>
    <col min="15884" max="15909" width="12.7109375" customWidth="1"/>
    <col min="15910" max="15918" width="9.7109375" customWidth="1"/>
    <col min="15919" max="15919" width="14.7109375" customWidth="1"/>
    <col min="15920" max="15920" width="9.7109375" customWidth="1"/>
    <col min="16129" max="16129" width="9.140625" customWidth="1"/>
    <col min="16130" max="16130" width="37.7109375" customWidth="1"/>
    <col min="16131" max="16131" width="10.85546875" customWidth="1"/>
    <col min="16132" max="16138" width="9.7109375" customWidth="1"/>
    <col min="16139" max="16139" width="13.7109375" customWidth="1"/>
    <col min="16140" max="16165" width="12.7109375" customWidth="1"/>
    <col min="16166" max="16174" width="9.7109375" customWidth="1"/>
    <col min="16175" max="16175" width="14.7109375" customWidth="1"/>
    <col min="16176" max="16176" width="9.7109375" customWidth="1"/>
  </cols>
  <sheetData>
    <row r="1" spans="1:48" ht="15.75">
      <c r="G1" s="4" t="s">
        <v>0</v>
      </c>
      <c r="H1" s="4"/>
      <c r="N1" t="s">
        <v>83</v>
      </c>
      <c r="AJ1"/>
      <c r="AK1"/>
    </row>
    <row r="2" spans="1:48">
      <c r="N2" t="s">
        <v>79</v>
      </c>
    </row>
    <row r="3" spans="1:48" ht="13.5" thickBot="1">
      <c r="C3" s="2" t="s">
        <v>1</v>
      </c>
      <c r="AK3" s="3"/>
      <c r="AQ3" s="2"/>
    </row>
    <row r="4" spans="1:48" ht="14.25" thickTop="1" thickBot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42"/>
      <c r="AK4"/>
      <c r="AU4" s="25"/>
      <c r="AV4"/>
    </row>
    <row r="5" spans="1:48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66</v>
      </c>
      <c r="M5" s="34" t="s">
        <v>67</v>
      </c>
      <c r="N5" s="34" t="s">
        <v>68</v>
      </c>
      <c r="O5" s="34" t="s">
        <v>69</v>
      </c>
      <c r="P5" s="34" t="s">
        <v>70</v>
      </c>
      <c r="Q5" s="34" t="s">
        <v>71</v>
      </c>
      <c r="R5" s="34" t="s">
        <v>88</v>
      </c>
      <c r="S5" s="34" t="s">
        <v>89</v>
      </c>
      <c r="T5" s="34" t="s">
        <v>90</v>
      </c>
      <c r="U5" s="34" t="s">
        <v>91</v>
      </c>
      <c r="V5" s="34" t="s">
        <v>58</v>
      </c>
      <c r="W5" s="34" t="s">
        <v>59</v>
      </c>
      <c r="X5" s="34" t="s">
        <v>60</v>
      </c>
      <c r="Y5" s="34" t="s">
        <v>72</v>
      </c>
      <c r="Z5" s="34" t="s">
        <v>73</v>
      </c>
      <c r="AA5" s="34" t="s">
        <v>74</v>
      </c>
      <c r="AB5" s="34" t="s">
        <v>92</v>
      </c>
      <c r="AC5" s="34" t="s">
        <v>75</v>
      </c>
      <c r="AD5" s="34" t="s">
        <v>93</v>
      </c>
      <c r="AE5" s="34" t="s">
        <v>94</v>
      </c>
      <c r="AF5" s="34" t="s">
        <v>63</v>
      </c>
      <c r="AG5" s="34" t="s">
        <v>76</v>
      </c>
      <c r="AH5" s="34" t="s">
        <v>65</v>
      </c>
      <c r="AI5" s="6" t="s">
        <v>77</v>
      </c>
      <c r="AJ5" s="40" t="s">
        <v>13</v>
      </c>
      <c r="AK5" s="52" t="s">
        <v>14</v>
      </c>
      <c r="AL5" s="54" t="s">
        <v>15</v>
      </c>
      <c r="AV5"/>
    </row>
    <row r="6" spans="1:48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0"/>
      <c r="AK6" s="53"/>
      <c r="AL6" s="55"/>
      <c r="AV6"/>
    </row>
    <row r="7" spans="1:48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10</v>
      </c>
      <c r="M7" s="36">
        <v>20</v>
      </c>
      <c r="N7" s="36">
        <v>30</v>
      </c>
      <c r="O7" s="36">
        <v>40</v>
      </c>
      <c r="P7" s="36">
        <v>50</v>
      </c>
      <c r="Q7" s="36">
        <v>60</v>
      </c>
      <c r="R7" s="36">
        <v>70</v>
      </c>
      <c r="S7" s="36">
        <v>80</v>
      </c>
      <c r="T7" s="36">
        <v>90</v>
      </c>
      <c r="U7" s="36">
        <v>100</v>
      </c>
      <c r="V7" s="36">
        <v>110</v>
      </c>
      <c r="W7" s="36">
        <v>120</v>
      </c>
      <c r="X7" s="36">
        <v>130</v>
      </c>
      <c r="Y7" s="36">
        <v>140</v>
      </c>
      <c r="Z7" s="36">
        <v>150</v>
      </c>
      <c r="AA7" s="36">
        <v>160</v>
      </c>
      <c r="AB7" s="36">
        <v>170</v>
      </c>
      <c r="AC7" s="36">
        <v>180</v>
      </c>
      <c r="AD7" s="36">
        <v>190</v>
      </c>
      <c r="AE7" s="36">
        <v>200</v>
      </c>
      <c r="AF7" s="36">
        <v>210</v>
      </c>
      <c r="AG7" s="36">
        <v>220</v>
      </c>
      <c r="AH7" s="36">
        <v>230</v>
      </c>
      <c r="AI7" s="36">
        <v>999</v>
      </c>
      <c r="AJ7" s="51"/>
      <c r="AK7" s="53"/>
      <c r="AL7" s="55"/>
      <c r="AV7"/>
    </row>
    <row r="8" spans="1:48" ht="13.5" thickTop="1">
      <c r="A8" s="72">
        <v>10</v>
      </c>
      <c r="B8" s="29" t="s">
        <v>54</v>
      </c>
      <c r="C8" s="37">
        <f>D8+E8+F8+G8+H8+I8+J8+K8</f>
        <v>595391</v>
      </c>
      <c r="D8" s="29">
        <v>84192</v>
      </c>
      <c r="E8" s="29">
        <v>0</v>
      </c>
      <c r="F8" s="29">
        <v>381</v>
      </c>
      <c r="G8" s="29">
        <v>0</v>
      </c>
      <c r="H8" s="29">
        <v>0</v>
      </c>
      <c r="I8" s="29">
        <v>114</v>
      </c>
      <c r="J8" s="29">
        <v>973</v>
      </c>
      <c r="K8" s="29">
        <f>AJ8+AK8+AL8</f>
        <v>509731</v>
      </c>
      <c r="L8" s="28">
        <v>491039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0">
        <f>SUM(L8:AI8)</f>
        <v>491039</v>
      </c>
      <c r="AK8" s="45"/>
      <c r="AL8" s="46">
        <v>18692</v>
      </c>
      <c r="AV8"/>
    </row>
    <row r="9" spans="1:48">
      <c r="A9" s="72">
        <v>20</v>
      </c>
      <c r="B9" s="29" t="s">
        <v>95</v>
      </c>
      <c r="C9" s="37">
        <f t="shared" ref="C9:C31" si="0">D9+E9+F9+G9+H9+I9+J9+K9</f>
        <v>122290</v>
      </c>
      <c r="D9" s="29">
        <v>14728</v>
      </c>
      <c r="E9" s="29">
        <v>0</v>
      </c>
      <c r="F9" s="29">
        <v>3</v>
      </c>
      <c r="G9" s="29">
        <v>0</v>
      </c>
      <c r="H9" s="29">
        <v>0</v>
      </c>
      <c r="I9" s="29">
        <v>0</v>
      </c>
      <c r="J9" s="29">
        <v>50</v>
      </c>
      <c r="K9" s="29">
        <f t="shared" ref="K9:K31" si="1">AJ9+AK9+AL9</f>
        <v>107509</v>
      </c>
      <c r="L9" s="28">
        <v>0</v>
      </c>
      <c r="M9" s="37">
        <v>107062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0">
        <f t="shared" ref="AJ9:AJ31" si="2">SUM(L9:AI9)</f>
        <v>107062</v>
      </c>
      <c r="AK9" s="106"/>
      <c r="AL9" s="48">
        <v>447</v>
      </c>
      <c r="AV9"/>
    </row>
    <row r="10" spans="1:48">
      <c r="A10" s="72">
        <v>30</v>
      </c>
      <c r="B10" s="29" t="s">
        <v>96</v>
      </c>
      <c r="C10" s="37">
        <f t="shared" si="0"/>
        <v>119035</v>
      </c>
      <c r="D10" s="29">
        <v>17207</v>
      </c>
      <c r="E10" s="29">
        <v>0</v>
      </c>
      <c r="F10" s="29">
        <v>5</v>
      </c>
      <c r="G10" s="29">
        <v>0</v>
      </c>
      <c r="H10" s="29">
        <v>0</v>
      </c>
      <c r="I10" s="29">
        <v>0</v>
      </c>
      <c r="J10" s="29">
        <v>156</v>
      </c>
      <c r="K10" s="29">
        <f t="shared" si="1"/>
        <v>101667</v>
      </c>
      <c r="L10" s="28">
        <v>0</v>
      </c>
      <c r="M10" s="37">
        <v>0</v>
      </c>
      <c r="N10" s="37">
        <v>96535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0">
        <f t="shared" si="2"/>
        <v>96535</v>
      </c>
      <c r="AK10" s="106"/>
      <c r="AL10" s="48">
        <v>5132</v>
      </c>
      <c r="AV10"/>
    </row>
    <row r="11" spans="1:48">
      <c r="A11" s="72">
        <v>40</v>
      </c>
      <c r="B11" s="29" t="s">
        <v>55</v>
      </c>
      <c r="C11" s="37">
        <f t="shared" si="0"/>
        <v>22846</v>
      </c>
      <c r="D11" s="29">
        <v>581</v>
      </c>
      <c r="E11" s="29">
        <v>0</v>
      </c>
      <c r="F11" s="29">
        <v>395</v>
      </c>
      <c r="G11" s="29">
        <v>0</v>
      </c>
      <c r="H11" s="29">
        <v>0</v>
      </c>
      <c r="I11" s="29">
        <v>0</v>
      </c>
      <c r="J11" s="29">
        <v>607</v>
      </c>
      <c r="K11" s="29">
        <f t="shared" si="1"/>
        <v>21263</v>
      </c>
      <c r="L11" s="28">
        <v>0</v>
      </c>
      <c r="M11" s="37">
        <v>0</v>
      </c>
      <c r="N11" s="37">
        <v>0</v>
      </c>
      <c r="O11" s="37">
        <v>17332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0">
        <f t="shared" si="2"/>
        <v>17332</v>
      </c>
      <c r="AK11" s="106"/>
      <c r="AL11" s="48">
        <v>3931</v>
      </c>
      <c r="AV11"/>
    </row>
    <row r="12" spans="1:48">
      <c r="A12" s="72">
        <v>50</v>
      </c>
      <c r="B12" s="29" t="s">
        <v>56</v>
      </c>
      <c r="C12" s="37">
        <f t="shared" si="0"/>
        <v>789763</v>
      </c>
      <c r="D12" s="29">
        <v>110762</v>
      </c>
      <c r="E12" s="29">
        <v>0</v>
      </c>
      <c r="F12" s="29">
        <v>23308</v>
      </c>
      <c r="G12" s="29">
        <v>0</v>
      </c>
      <c r="H12" s="29">
        <v>5340</v>
      </c>
      <c r="I12" s="29">
        <v>363</v>
      </c>
      <c r="J12" s="29">
        <v>13187</v>
      </c>
      <c r="K12" s="29">
        <f t="shared" si="1"/>
        <v>636803</v>
      </c>
      <c r="L12" s="28">
        <v>0</v>
      </c>
      <c r="M12" s="37">
        <v>0</v>
      </c>
      <c r="N12" s="37">
        <v>0</v>
      </c>
      <c r="O12" s="37">
        <v>0</v>
      </c>
      <c r="P12" s="37">
        <v>516182</v>
      </c>
      <c r="Q12" s="37">
        <v>0</v>
      </c>
      <c r="R12" s="37">
        <v>0</v>
      </c>
      <c r="S12" s="37">
        <v>0</v>
      </c>
      <c r="T12" s="37">
        <v>64</v>
      </c>
      <c r="U12" s="37">
        <v>0</v>
      </c>
      <c r="V12" s="37">
        <v>0</v>
      </c>
      <c r="W12" s="37">
        <v>0</v>
      </c>
      <c r="X12" s="37">
        <v>42</v>
      </c>
      <c r="Y12" s="37">
        <v>22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0">
        <f t="shared" si="2"/>
        <v>516310</v>
      </c>
      <c r="AK12" s="106"/>
      <c r="AL12" s="48">
        <v>120493</v>
      </c>
      <c r="AV12"/>
    </row>
    <row r="13" spans="1:48">
      <c r="A13" s="72">
        <v>60</v>
      </c>
      <c r="B13" s="29" t="s">
        <v>57</v>
      </c>
      <c r="C13" s="37">
        <f t="shared" si="0"/>
        <v>351754</v>
      </c>
      <c r="D13" s="29">
        <v>38712</v>
      </c>
      <c r="E13" s="29">
        <v>0</v>
      </c>
      <c r="F13" s="29">
        <v>16526</v>
      </c>
      <c r="G13" s="29">
        <v>0</v>
      </c>
      <c r="H13" s="29">
        <v>0</v>
      </c>
      <c r="I13" s="29">
        <v>428</v>
      </c>
      <c r="J13" s="29">
        <v>31641</v>
      </c>
      <c r="K13" s="29">
        <f t="shared" si="1"/>
        <v>264447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167910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0">
        <f t="shared" si="2"/>
        <v>167910</v>
      </c>
      <c r="AK13" s="106"/>
      <c r="AL13" s="48">
        <v>96537</v>
      </c>
      <c r="AV13"/>
    </row>
    <row r="14" spans="1:48">
      <c r="A14" s="72">
        <v>70</v>
      </c>
      <c r="B14" s="29" t="s">
        <v>97</v>
      </c>
      <c r="C14" s="37">
        <f t="shared" si="0"/>
        <v>282445</v>
      </c>
      <c r="D14" s="29">
        <v>46411</v>
      </c>
      <c r="E14" s="29">
        <v>0</v>
      </c>
      <c r="F14" s="29">
        <v>21415</v>
      </c>
      <c r="G14" s="29">
        <v>0</v>
      </c>
      <c r="H14" s="29">
        <v>899</v>
      </c>
      <c r="I14" s="29">
        <v>2</v>
      </c>
      <c r="J14" s="29">
        <v>13886</v>
      </c>
      <c r="K14" s="29">
        <f t="shared" si="1"/>
        <v>199832</v>
      </c>
      <c r="L14" s="28">
        <v>0</v>
      </c>
      <c r="M14" s="37">
        <v>0</v>
      </c>
      <c r="N14" s="37">
        <v>0</v>
      </c>
      <c r="O14" s="37">
        <v>0</v>
      </c>
      <c r="P14" s="37">
        <v>1972</v>
      </c>
      <c r="Q14" s="37">
        <v>0</v>
      </c>
      <c r="R14" s="37">
        <v>29292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0">
        <f t="shared" si="2"/>
        <v>31264</v>
      </c>
      <c r="AK14" s="106"/>
      <c r="AL14" s="48">
        <v>168568</v>
      </c>
      <c r="AV14"/>
    </row>
    <row r="15" spans="1:48">
      <c r="A15" s="72">
        <v>80</v>
      </c>
      <c r="B15" s="29" t="s">
        <v>98</v>
      </c>
      <c r="C15" s="37">
        <f t="shared" si="0"/>
        <v>136249</v>
      </c>
      <c r="D15" s="29">
        <v>11946</v>
      </c>
      <c r="E15" s="29">
        <v>0</v>
      </c>
      <c r="F15" s="29">
        <v>9821</v>
      </c>
      <c r="G15" s="29">
        <v>0</v>
      </c>
      <c r="H15" s="29">
        <v>0</v>
      </c>
      <c r="I15" s="29">
        <v>638</v>
      </c>
      <c r="J15" s="29">
        <v>6963</v>
      </c>
      <c r="K15" s="29">
        <f t="shared" si="1"/>
        <v>106881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74330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0">
        <f t="shared" si="2"/>
        <v>74330</v>
      </c>
      <c r="AK15" s="106"/>
      <c r="AL15" s="48">
        <v>32551</v>
      </c>
      <c r="AV15"/>
    </row>
    <row r="16" spans="1:48">
      <c r="A16" s="72">
        <v>90</v>
      </c>
      <c r="B16" s="29" t="s">
        <v>99</v>
      </c>
      <c r="C16" s="37">
        <f t="shared" si="0"/>
        <v>281802</v>
      </c>
      <c r="D16" s="29">
        <v>38956</v>
      </c>
      <c r="E16" s="29">
        <v>0</v>
      </c>
      <c r="F16" s="29">
        <v>23145</v>
      </c>
      <c r="G16" s="29">
        <v>0</v>
      </c>
      <c r="H16" s="29">
        <v>0</v>
      </c>
      <c r="I16" s="29">
        <v>165</v>
      </c>
      <c r="J16" s="29">
        <v>28971</v>
      </c>
      <c r="K16" s="29">
        <f t="shared" si="1"/>
        <v>190565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76739</v>
      </c>
      <c r="U16" s="37">
        <v>0</v>
      </c>
      <c r="V16" s="37">
        <v>0</v>
      </c>
      <c r="W16" s="37">
        <v>0</v>
      </c>
      <c r="X16" s="37">
        <v>183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0">
        <f t="shared" si="2"/>
        <v>76922</v>
      </c>
      <c r="AK16" s="106"/>
      <c r="AL16" s="48">
        <v>113643</v>
      </c>
      <c r="AV16"/>
    </row>
    <row r="17" spans="1:49">
      <c r="A17" s="72">
        <v>100</v>
      </c>
      <c r="B17" s="29" t="s">
        <v>100</v>
      </c>
      <c r="C17" s="37">
        <f t="shared" si="0"/>
        <v>144582</v>
      </c>
      <c r="D17" s="29">
        <v>8302</v>
      </c>
      <c r="E17" s="29">
        <v>0</v>
      </c>
      <c r="F17" s="29">
        <v>3502</v>
      </c>
      <c r="G17" s="29">
        <v>0</v>
      </c>
      <c r="H17" s="29">
        <v>18</v>
      </c>
      <c r="I17" s="29">
        <v>0</v>
      </c>
      <c r="J17" s="29">
        <v>5141</v>
      </c>
      <c r="K17" s="29">
        <f t="shared" si="1"/>
        <v>127619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105271</v>
      </c>
      <c r="V17" s="37">
        <v>0</v>
      </c>
      <c r="W17" s="37">
        <v>0</v>
      </c>
      <c r="X17" s="37">
        <v>116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0">
        <f t="shared" si="2"/>
        <v>105387</v>
      </c>
      <c r="AK17" s="106"/>
      <c r="AL17" s="48">
        <v>22232</v>
      </c>
      <c r="AV17"/>
    </row>
    <row r="18" spans="1:49">
      <c r="A18" s="72">
        <v>110</v>
      </c>
      <c r="B18" s="29" t="s">
        <v>101</v>
      </c>
      <c r="C18" s="37">
        <f t="shared" si="0"/>
        <v>55667</v>
      </c>
      <c r="D18" s="29">
        <v>0</v>
      </c>
      <c r="E18" s="29">
        <v>0</v>
      </c>
      <c r="F18" s="29">
        <v>8175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47492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20777</v>
      </c>
      <c r="W18" s="37">
        <v>0</v>
      </c>
      <c r="X18" s="37">
        <v>1087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0">
        <f t="shared" si="2"/>
        <v>21864</v>
      </c>
      <c r="AK18" s="106"/>
      <c r="AL18" s="48">
        <v>25628</v>
      </c>
      <c r="AV18"/>
    </row>
    <row r="19" spans="1:49">
      <c r="A19" s="72">
        <v>120</v>
      </c>
      <c r="B19" s="29" t="s">
        <v>102</v>
      </c>
      <c r="C19" s="37">
        <f t="shared" si="0"/>
        <v>355183</v>
      </c>
      <c r="D19" s="29">
        <v>0</v>
      </c>
      <c r="E19" s="29">
        <v>0</v>
      </c>
      <c r="F19" s="29">
        <v>3885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351298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302</v>
      </c>
      <c r="T19" s="37">
        <v>0</v>
      </c>
      <c r="U19" s="37">
        <v>0</v>
      </c>
      <c r="V19" s="37">
        <v>10818</v>
      </c>
      <c r="W19" s="37">
        <v>337312</v>
      </c>
      <c r="X19" s="37">
        <v>60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0">
        <f t="shared" si="2"/>
        <v>348492</v>
      </c>
      <c r="AK19" s="106"/>
      <c r="AL19" s="48">
        <v>2806</v>
      </c>
      <c r="AV19"/>
    </row>
    <row r="20" spans="1:49">
      <c r="A20" s="72">
        <v>130</v>
      </c>
      <c r="B20" s="29" t="s">
        <v>103</v>
      </c>
      <c r="C20" s="37">
        <f t="shared" si="0"/>
        <v>0</v>
      </c>
      <c r="D20" s="29">
        <v>-371797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371797</v>
      </c>
      <c r="L20" s="28">
        <v>0</v>
      </c>
      <c r="M20" s="37">
        <v>0</v>
      </c>
      <c r="N20" s="37">
        <v>0</v>
      </c>
      <c r="O20" s="37">
        <v>0</v>
      </c>
      <c r="P20" s="37">
        <v>156</v>
      </c>
      <c r="Q20" s="37">
        <v>6152</v>
      </c>
      <c r="R20" s="37">
        <v>3117</v>
      </c>
      <c r="S20" s="37">
        <v>0</v>
      </c>
      <c r="T20" s="37">
        <v>49</v>
      </c>
      <c r="U20" s="37">
        <v>199</v>
      </c>
      <c r="V20" s="37">
        <v>0</v>
      </c>
      <c r="W20" s="37">
        <v>285</v>
      </c>
      <c r="X20" s="37">
        <v>361501</v>
      </c>
      <c r="Y20" s="37">
        <v>44</v>
      </c>
      <c r="Z20" s="37">
        <v>0</v>
      </c>
      <c r="AA20" s="37">
        <v>52</v>
      </c>
      <c r="AB20" s="37">
        <v>241</v>
      </c>
      <c r="AC20" s="37">
        <v>0</v>
      </c>
      <c r="AD20" s="37">
        <v>0</v>
      </c>
      <c r="AE20" s="37">
        <v>0</v>
      </c>
      <c r="AF20" s="37">
        <v>1</v>
      </c>
      <c r="AG20" s="37">
        <v>0</v>
      </c>
      <c r="AH20" s="37">
        <v>0</v>
      </c>
      <c r="AI20" s="37">
        <v>0</v>
      </c>
      <c r="AJ20" s="30">
        <f t="shared" si="2"/>
        <v>371797</v>
      </c>
      <c r="AK20" s="106"/>
      <c r="AL20" s="48">
        <v>0</v>
      </c>
      <c r="AV20"/>
    </row>
    <row r="21" spans="1:49">
      <c r="A21" s="72">
        <v>140</v>
      </c>
      <c r="B21" s="29" t="s">
        <v>104</v>
      </c>
      <c r="C21" s="37">
        <f t="shared" si="0"/>
        <v>258293</v>
      </c>
      <c r="D21" s="29">
        <v>0</v>
      </c>
      <c r="E21" s="29">
        <v>0</v>
      </c>
      <c r="F21" s="29">
        <v>14378</v>
      </c>
      <c r="G21" s="29">
        <v>0</v>
      </c>
      <c r="H21" s="29">
        <v>546</v>
      </c>
      <c r="I21" s="29">
        <v>0</v>
      </c>
      <c r="J21" s="29">
        <v>0</v>
      </c>
      <c r="K21" s="29">
        <f t="shared" si="1"/>
        <v>243369</v>
      </c>
      <c r="L21" s="28">
        <v>0</v>
      </c>
      <c r="M21" s="37">
        <v>0</v>
      </c>
      <c r="N21" s="37">
        <v>0</v>
      </c>
      <c r="O21" s="37">
        <v>17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238</v>
      </c>
      <c r="Y21" s="37">
        <v>217513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0">
        <f t="shared" si="2"/>
        <v>217768</v>
      </c>
      <c r="AK21" s="106"/>
      <c r="AL21" s="48">
        <v>25601</v>
      </c>
      <c r="AV21"/>
    </row>
    <row r="22" spans="1:49">
      <c r="A22" s="72">
        <v>150</v>
      </c>
      <c r="B22" s="29" t="s">
        <v>105</v>
      </c>
      <c r="C22" s="37">
        <f t="shared" si="0"/>
        <v>92256</v>
      </c>
      <c r="D22" s="29">
        <v>0</v>
      </c>
      <c r="E22" s="29">
        <v>0</v>
      </c>
      <c r="F22" s="29">
        <v>383</v>
      </c>
      <c r="G22" s="29">
        <v>0</v>
      </c>
      <c r="H22" s="29">
        <v>7782</v>
      </c>
      <c r="I22" s="29">
        <v>0</v>
      </c>
      <c r="J22" s="29">
        <v>0</v>
      </c>
      <c r="K22" s="29">
        <f t="shared" si="1"/>
        <v>84091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65102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0">
        <f t="shared" si="2"/>
        <v>65102</v>
      </c>
      <c r="AK22" s="106"/>
      <c r="AL22" s="48">
        <v>18989</v>
      </c>
      <c r="AV22"/>
    </row>
    <row r="23" spans="1:49">
      <c r="A23" s="72">
        <v>160</v>
      </c>
      <c r="B23" s="29" t="s">
        <v>61</v>
      </c>
      <c r="C23" s="37">
        <f t="shared" si="0"/>
        <v>241066</v>
      </c>
      <c r="D23" s="29">
        <v>0</v>
      </c>
      <c r="E23" s="29">
        <v>0</v>
      </c>
      <c r="F23" s="29">
        <v>100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240966</v>
      </c>
      <c r="L23" s="28">
        <v>0</v>
      </c>
      <c r="M23" s="37">
        <v>0</v>
      </c>
      <c r="N23" s="37">
        <v>0</v>
      </c>
      <c r="O23" s="37">
        <v>0</v>
      </c>
      <c r="P23" s="37">
        <v>12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236990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0">
        <f t="shared" si="2"/>
        <v>237002</v>
      </c>
      <c r="AK23" s="106"/>
      <c r="AL23" s="48">
        <v>3964</v>
      </c>
      <c r="AV23"/>
    </row>
    <row r="24" spans="1:49">
      <c r="A24" s="72">
        <v>170</v>
      </c>
      <c r="B24" s="29" t="s">
        <v>106</v>
      </c>
      <c r="C24" s="37">
        <f t="shared" si="0"/>
        <v>227673</v>
      </c>
      <c r="D24" s="29">
        <v>0</v>
      </c>
      <c r="E24" s="29">
        <v>0</v>
      </c>
      <c r="F24" s="29">
        <v>2830</v>
      </c>
      <c r="G24" s="29">
        <v>0</v>
      </c>
      <c r="H24" s="29">
        <v>254</v>
      </c>
      <c r="I24" s="29">
        <v>0</v>
      </c>
      <c r="J24" s="29">
        <v>0</v>
      </c>
      <c r="K24" s="29">
        <f t="shared" si="1"/>
        <v>224589</v>
      </c>
      <c r="L24" s="28">
        <v>0</v>
      </c>
      <c r="M24" s="37">
        <v>0</v>
      </c>
      <c r="N24" s="37">
        <v>0</v>
      </c>
      <c r="O24" s="37">
        <v>0</v>
      </c>
      <c r="P24" s="37">
        <v>12</v>
      </c>
      <c r="Q24" s="37">
        <v>0</v>
      </c>
      <c r="R24" s="37">
        <v>0</v>
      </c>
      <c r="S24" s="37">
        <v>0</v>
      </c>
      <c r="T24" s="37">
        <v>0</v>
      </c>
      <c r="U24" s="37">
        <v>29</v>
      </c>
      <c r="V24" s="37">
        <v>0</v>
      </c>
      <c r="W24" s="37">
        <v>17</v>
      </c>
      <c r="X24" s="37">
        <v>3134</v>
      </c>
      <c r="Y24" s="37">
        <v>1147</v>
      </c>
      <c r="Z24" s="37">
        <v>0</v>
      </c>
      <c r="AA24" s="37">
        <v>5</v>
      </c>
      <c r="AB24" s="37">
        <v>212959</v>
      </c>
      <c r="AC24" s="37">
        <v>0</v>
      </c>
      <c r="AD24" s="37">
        <v>0</v>
      </c>
      <c r="AE24" s="37">
        <v>0</v>
      </c>
      <c r="AF24" s="37">
        <v>3</v>
      </c>
      <c r="AG24" s="37">
        <v>0</v>
      </c>
      <c r="AH24" s="37">
        <v>0</v>
      </c>
      <c r="AI24" s="37">
        <v>0</v>
      </c>
      <c r="AJ24" s="30">
        <f t="shared" si="2"/>
        <v>217306</v>
      </c>
      <c r="AK24" s="106"/>
      <c r="AL24" s="48">
        <v>7283</v>
      </c>
      <c r="AV24"/>
    </row>
    <row r="25" spans="1:49">
      <c r="A25" s="72">
        <v>180</v>
      </c>
      <c r="B25" s="29" t="s">
        <v>62</v>
      </c>
      <c r="C25" s="37">
        <f t="shared" si="0"/>
        <v>188219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188219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188219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0">
        <f t="shared" si="2"/>
        <v>188219</v>
      </c>
      <c r="AK25" s="106"/>
      <c r="AL25" s="48">
        <v>0</v>
      </c>
      <c r="AV25"/>
    </row>
    <row r="26" spans="1:49">
      <c r="A26" s="72">
        <v>190</v>
      </c>
      <c r="B26" s="29" t="s">
        <v>107</v>
      </c>
      <c r="C26" s="37">
        <f t="shared" si="0"/>
        <v>103478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103478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21</v>
      </c>
      <c r="Z26" s="37">
        <v>0</v>
      </c>
      <c r="AA26" s="37">
        <v>0</v>
      </c>
      <c r="AB26" s="37">
        <v>0</v>
      </c>
      <c r="AC26" s="37">
        <v>0</v>
      </c>
      <c r="AD26" s="37">
        <v>103457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0">
        <f t="shared" si="2"/>
        <v>103478</v>
      </c>
      <c r="AK26" s="106"/>
      <c r="AL26" s="48">
        <v>0</v>
      </c>
      <c r="AV26"/>
    </row>
    <row r="27" spans="1:49">
      <c r="A27" s="72">
        <v>200</v>
      </c>
      <c r="B27" s="29" t="s">
        <v>108</v>
      </c>
      <c r="C27" s="37">
        <f t="shared" si="0"/>
        <v>51008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51008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51008</v>
      </c>
      <c r="AF27" s="37">
        <v>0</v>
      </c>
      <c r="AG27" s="37">
        <v>0</v>
      </c>
      <c r="AH27" s="37">
        <v>0</v>
      </c>
      <c r="AI27" s="37">
        <v>0</v>
      </c>
      <c r="AJ27" s="30">
        <f t="shared" si="2"/>
        <v>51008</v>
      </c>
      <c r="AK27" s="106"/>
      <c r="AL27" s="48">
        <v>0</v>
      </c>
      <c r="AV27"/>
    </row>
    <row r="28" spans="1:49">
      <c r="A28" s="72">
        <v>210</v>
      </c>
      <c r="B28" s="29" t="s">
        <v>109</v>
      </c>
      <c r="C28" s="37">
        <f t="shared" si="0"/>
        <v>58985</v>
      </c>
      <c r="D28" s="29">
        <v>0</v>
      </c>
      <c r="E28" s="29">
        <v>0</v>
      </c>
      <c r="F28" s="29">
        <v>340</v>
      </c>
      <c r="G28" s="29">
        <v>0</v>
      </c>
      <c r="H28" s="29">
        <v>383</v>
      </c>
      <c r="I28" s="29">
        <v>0</v>
      </c>
      <c r="J28" s="29">
        <v>0</v>
      </c>
      <c r="K28" s="29">
        <f t="shared" si="1"/>
        <v>58262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12</v>
      </c>
      <c r="X28" s="37">
        <v>12</v>
      </c>
      <c r="Y28" s="37">
        <v>3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58100</v>
      </c>
      <c r="AG28" s="37">
        <v>0</v>
      </c>
      <c r="AH28" s="37">
        <v>0</v>
      </c>
      <c r="AI28" s="37">
        <v>0</v>
      </c>
      <c r="AJ28" s="30">
        <f t="shared" si="2"/>
        <v>58127</v>
      </c>
      <c r="AK28" s="106"/>
      <c r="AL28" s="48">
        <v>135</v>
      </c>
      <c r="AV28"/>
    </row>
    <row r="29" spans="1:49">
      <c r="A29" s="72">
        <v>220</v>
      </c>
      <c r="B29" s="29" t="s">
        <v>64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0">
        <f t="shared" si="2"/>
        <v>0</v>
      </c>
      <c r="AK29" s="106"/>
      <c r="AL29" s="48">
        <v>0</v>
      </c>
      <c r="AV29"/>
    </row>
    <row r="30" spans="1:49">
      <c r="A30" s="72">
        <v>230</v>
      </c>
      <c r="B30" s="29" t="s">
        <v>65</v>
      </c>
      <c r="C30" s="37">
        <f t="shared" si="0"/>
        <v>8357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1"/>
        <v>8357</v>
      </c>
      <c r="L30" s="2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0">
        <f t="shared" si="2"/>
        <v>0</v>
      </c>
      <c r="AK30" s="106"/>
      <c r="AL30" s="48">
        <v>8357</v>
      </c>
      <c r="AV30"/>
    </row>
    <row r="31" spans="1:49" ht="13.5" thickBot="1">
      <c r="A31" s="73">
        <v>999</v>
      </c>
      <c r="B31" s="29" t="s">
        <v>110</v>
      </c>
      <c r="C31" s="37">
        <f t="shared" si="0"/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0">
        <f t="shared" si="2"/>
        <v>0</v>
      </c>
      <c r="AK31" s="49"/>
      <c r="AL31" s="56">
        <v>0</v>
      </c>
      <c r="AV31"/>
    </row>
    <row r="32" spans="1:49" s="15" customFormat="1" ht="21.75" customHeight="1" thickTop="1" thickBot="1">
      <c r="A32" s="74"/>
      <c r="B32" s="31">
        <f>SUM(B8:B31)</f>
        <v>0</v>
      </c>
      <c r="C32" s="38">
        <f>SUM(C8:C31)</f>
        <v>4486342</v>
      </c>
      <c r="D32" s="38">
        <f>SUM(D8:D31)</f>
        <v>0</v>
      </c>
      <c r="E32" s="38">
        <f t="shared" ref="E32:AL32" si="3">SUM(E8:E31)</f>
        <v>0</v>
      </c>
      <c r="F32" s="38">
        <f t="shared" si="3"/>
        <v>128592</v>
      </c>
      <c r="G32" s="38">
        <f t="shared" si="3"/>
        <v>0</v>
      </c>
      <c r="H32" s="38">
        <f t="shared" si="3"/>
        <v>15222</v>
      </c>
      <c r="I32" s="38">
        <f t="shared" si="3"/>
        <v>1710</v>
      </c>
      <c r="J32" s="38">
        <f t="shared" si="3"/>
        <v>101575</v>
      </c>
      <c r="K32" s="87">
        <f t="shared" si="3"/>
        <v>4239243</v>
      </c>
      <c r="L32" s="31">
        <f t="shared" si="3"/>
        <v>491039</v>
      </c>
      <c r="M32" s="31">
        <f t="shared" si="3"/>
        <v>107062</v>
      </c>
      <c r="N32" s="31">
        <f t="shared" si="3"/>
        <v>96535</v>
      </c>
      <c r="O32" s="31">
        <f t="shared" si="3"/>
        <v>17349</v>
      </c>
      <c r="P32" s="31">
        <f t="shared" si="3"/>
        <v>518334</v>
      </c>
      <c r="Q32" s="31">
        <f t="shared" si="3"/>
        <v>174062</v>
      </c>
      <c r="R32" s="31">
        <f t="shared" si="3"/>
        <v>32409</v>
      </c>
      <c r="S32" s="31">
        <f t="shared" si="3"/>
        <v>74632</v>
      </c>
      <c r="T32" s="31">
        <f t="shared" si="3"/>
        <v>76852</v>
      </c>
      <c r="U32" s="31">
        <f t="shared" si="3"/>
        <v>105499</v>
      </c>
      <c r="V32" s="31">
        <f t="shared" si="3"/>
        <v>31595</v>
      </c>
      <c r="W32" s="31">
        <f t="shared" si="3"/>
        <v>337626</v>
      </c>
      <c r="X32" s="31">
        <f t="shared" si="3"/>
        <v>366373</v>
      </c>
      <c r="Y32" s="31">
        <f t="shared" si="3"/>
        <v>218750</v>
      </c>
      <c r="Z32" s="31">
        <f t="shared" si="3"/>
        <v>65102</v>
      </c>
      <c r="AA32" s="31">
        <f t="shared" si="3"/>
        <v>237047</v>
      </c>
      <c r="AB32" s="31">
        <f t="shared" si="3"/>
        <v>213200</v>
      </c>
      <c r="AC32" s="31">
        <f t="shared" si="3"/>
        <v>188219</v>
      </c>
      <c r="AD32" s="31">
        <f t="shared" si="3"/>
        <v>103457</v>
      </c>
      <c r="AE32" s="31">
        <f t="shared" si="3"/>
        <v>51008</v>
      </c>
      <c r="AF32" s="31">
        <f t="shared" si="3"/>
        <v>58104</v>
      </c>
      <c r="AG32" s="31">
        <f t="shared" si="3"/>
        <v>0</v>
      </c>
      <c r="AH32" s="31">
        <f t="shared" si="3"/>
        <v>0</v>
      </c>
      <c r="AI32" s="31">
        <f t="shared" si="3"/>
        <v>0</v>
      </c>
      <c r="AJ32" s="31">
        <f t="shared" si="3"/>
        <v>3564254</v>
      </c>
      <c r="AK32" s="88">
        <f t="shared" si="3"/>
        <v>0</v>
      </c>
      <c r="AL32" s="87">
        <f t="shared" si="3"/>
        <v>674989</v>
      </c>
      <c r="AM32"/>
      <c r="AN32"/>
      <c r="AO32"/>
      <c r="AP32"/>
      <c r="AQ32"/>
      <c r="AR32"/>
      <c r="AS32"/>
      <c r="AT32"/>
      <c r="AU32" s="14"/>
      <c r="AV32" s="14"/>
      <c r="AW32" s="14"/>
    </row>
    <row r="33" spans="1:48" s="15" customFormat="1" ht="21.75" customHeight="1" thickTop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14"/>
      <c r="AU33" s="14"/>
      <c r="AV33" s="14"/>
    </row>
    <row r="34" spans="1:48" ht="14.25" thickTop="1" thickBot="1">
      <c r="L34" s="79" t="s">
        <v>16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42"/>
      <c r="AK34"/>
      <c r="AU34" s="25"/>
      <c r="AV34"/>
    </row>
    <row r="35" spans="1:48" ht="90.75" thickTop="1" thickBot="1">
      <c r="A35" s="71" t="s">
        <v>17</v>
      </c>
      <c r="B35" s="78"/>
      <c r="C35" s="6" t="s">
        <v>18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39" t="s">
        <v>11</v>
      </c>
      <c r="K35" s="40" t="s">
        <v>12</v>
      </c>
      <c r="L35" s="5" t="s">
        <v>66</v>
      </c>
      <c r="M35" s="34" t="s">
        <v>67</v>
      </c>
      <c r="N35" s="34" t="s">
        <v>68</v>
      </c>
      <c r="O35" s="34" t="s">
        <v>69</v>
      </c>
      <c r="P35" s="34" t="s">
        <v>70</v>
      </c>
      <c r="Q35" s="34" t="s">
        <v>71</v>
      </c>
      <c r="R35" s="34" t="s">
        <v>88</v>
      </c>
      <c r="S35" s="34" t="s">
        <v>89</v>
      </c>
      <c r="T35" s="34" t="s">
        <v>90</v>
      </c>
      <c r="U35" s="34" t="s">
        <v>91</v>
      </c>
      <c r="V35" s="34" t="s">
        <v>58</v>
      </c>
      <c r="W35" s="34" t="s">
        <v>59</v>
      </c>
      <c r="X35" s="34" t="s">
        <v>60</v>
      </c>
      <c r="Y35" s="34" t="s">
        <v>72</v>
      </c>
      <c r="Z35" s="34" t="s">
        <v>73</v>
      </c>
      <c r="AA35" s="34" t="s">
        <v>74</v>
      </c>
      <c r="AB35" s="34" t="s">
        <v>92</v>
      </c>
      <c r="AC35" s="34" t="s">
        <v>75</v>
      </c>
      <c r="AD35" s="34" t="s">
        <v>93</v>
      </c>
      <c r="AE35" s="34" t="s">
        <v>94</v>
      </c>
      <c r="AF35" s="34" t="s">
        <v>63</v>
      </c>
      <c r="AG35" s="34" t="s">
        <v>76</v>
      </c>
      <c r="AH35" s="34" t="s">
        <v>65</v>
      </c>
      <c r="AI35" s="34" t="s">
        <v>77</v>
      </c>
      <c r="AJ35" s="40" t="s">
        <v>13</v>
      </c>
      <c r="AK35" s="54" t="s">
        <v>19</v>
      </c>
      <c r="AL35" s="52" t="s">
        <v>20</v>
      </c>
      <c r="AM35" s="58" t="s">
        <v>21</v>
      </c>
      <c r="AN35" s="59"/>
      <c r="AO35" s="60"/>
      <c r="AP35" s="61"/>
      <c r="AQ35" s="61"/>
      <c r="AR35" s="61"/>
      <c r="AS35" s="27" t="s">
        <v>22</v>
      </c>
      <c r="AT35" s="40" t="s">
        <v>23</v>
      </c>
      <c r="AV35"/>
    </row>
    <row r="36" spans="1:48" ht="13.5" thickTop="1">
      <c r="A36" s="18"/>
      <c r="B36" s="76"/>
      <c r="C36" s="35"/>
      <c r="D36" s="22"/>
      <c r="E36" s="22"/>
      <c r="F36" s="22"/>
      <c r="G36" s="22"/>
      <c r="H36" s="22"/>
      <c r="I36" s="22"/>
      <c r="J36" s="22"/>
      <c r="K36" s="22"/>
      <c r="L36" s="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69"/>
      <c r="AJ36" s="10"/>
      <c r="AK36" s="48"/>
      <c r="AL36" s="47"/>
      <c r="AM36" s="16" t="s">
        <v>24</v>
      </c>
      <c r="AN36" s="62" t="s">
        <v>25</v>
      </c>
      <c r="AO36" s="63"/>
      <c r="AP36" s="64"/>
      <c r="AQ36" s="68" t="s">
        <v>26</v>
      </c>
      <c r="AR36" s="65" t="s">
        <v>27</v>
      </c>
      <c r="AS36" s="22"/>
      <c r="AT36" s="50"/>
      <c r="AV36"/>
    </row>
    <row r="37" spans="1:48" ht="13.5" thickBot="1">
      <c r="A37" s="75"/>
      <c r="B37" s="77"/>
      <c r="C37" s="36"/>
      <c r="D37" s="8"/>
      <c r="E37" s="8"/>
      <c r="F37" s="8"/>
      <c r="G37" s="8"/>
      <c r="H37" s="8"/>
      <c r="I37" s="8"/>
      <c r="J37" s="8"/>
      <c r="K37" s="8"/>
      <c r="L37" s="7">
        <v>10</v>
      </c>
      <c r="M37" s="36">
        <v>20</v>
      </c>
      <c r="N37" s="36">
        <v>30</v>
      </c>
      <c r="O37" s="36">
        <v>40</v>
      </c>
      <c r="P37" s="36">
        <v>50</v>
      </c>
      <c r="Q37" s="36">
        <v>60</v>
      </c>
      <c r="R37" s="36">
        <v>70</v>
      </c>
      <c r="S37" s="36">
        <v>80</v>
      </c>
      <c r="T37" s="36">
        <v>90</v>
      </c>
      <c r="U37" s="36">
        <v>100</v>
      </c>
      <c r="V37" s="36">
        <v>110</v>
      </c>
      <c r="W37" s="36">
        <v>120</v>
      </c>
      <c r="X37" s="36">
        <v>130</v>
      </c>
      <c r="Y37" s="36">
        <v>140</v>
      </c>
      <c r="Z37" s="36">
        <v>150</v>
      </c>
      <c r="AA37" s="36">
        <v>160</v>
      </c>
      <c r="AB37" s="36">
        <v>170</v>
      </c>
      <c r="AC37" s="36">
        <v>180</v>
      </c>
      <c r="AD37" s="36">
        <v>190</v>
      </c>
      <c r="AE37" s="36">
        <v>200</v>
      </c>
      <c r="AF37" s="36">
        <v>210</v>
      </c>
      <c r="AG37" s="36">
        <v>220</v>
      </c>
      <c r="AH37" s="36">
        <v>230</v>
      </c>
      <c r="AI37" s="36">
        <v>999</v>
      </c>
      <c r="AJ37" s="77"/>
      <c r="AK37" s="56"/>
      <c r="AL37" s="9"/>
      <c r="AM37" s="13" t="s">
        <v>28</v>
      </c>
      <c r="AN37" s="49" t="s">
        <v>29</v>
      </c>
      <c r="AO37" s="23" t="s">
        <v>30</v>
      </c>
      <c r="AP37" s="24" t="s">
        <v>31</v>
      </c>
      <c r="AQ37" s="66" t="s">
        <v>32</v>
      </c>
      <c r="AR37" s="66"/>
      <c r="AS37" s="9"/>
      <c r="AT37" s="56"/>
      <c r="AV37"/>
    </row>
    <row r="38" spans="1:48" ht="13.5" thickTop="1">
      <c r="A38" s="18">
        <v>10</v>
      </c>
      <c r="B38" s="30" t="s">
        <v>54</v>
      </c>
      <c r="C38" s="37">
        <f t="shared" ref="C38:C61" si="4">AJ38+AL38+AM38+SUM(AS38:AT38)</f>
        <v>595391</v>
      </c>
      <c r="D38" s="29"/>
      <c r="E38" s="29"/>
      <c r="F38" s="29"/>
      <c r="G38" s="29"/>
      <c r="H38" s="29"/>
      <c r="I38" s="29"/>
      <c r="J38" s="29"/>
      <c r="K38" s="29"/>
      <c r="L38" s="28">
        <v>114081</v>
      </c>
      <c r="M38" s="37">
        <v>4804</v>
      </c>
      <c r="N38" s="37">
        <v>0</v>
      </c>
      <c r="O38" s="37">
        <v>0</v>
      </c>
      <c r="P38" s="37">
        <v>90665</v>
      </c>
      <c r="Q38" s="37">
        <v>58415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46775</v>
      </c>
      <c r="AB38" s="37">
        <v>0</v>
      </c>
      <c r="AC38" s="37">
        <v>0</v>
      </c>
      <c r="AD38" s="37">
        <v>1187</v>
      </c>
      <c r="AE38" s="37">
        <v>0</v>
      </c>
      <c r="AF38" s="37">
        <v>0</v>
      </c>
      <c r="AG38" s="37">
        <v>0</v>
      </c>
      <c r="AH38" s="37">
        <v>0</v>
      </c>
      <c r="AI38" s="89">
        <v>0</v>
      </c>
      <c r="AJ38" s="90">
        <f>SUM(L38:AI38)</f>
        <v>315927</v>
      </c>
      <c r="AK38" s="30"/>
      <c r="AL38" s="29">
        <v>24689</v>
      </c>
      <c r="AM38" s="81">
        <f>AN38+AQ38+AR38</f>
        <v>272262</v>
      </c>
      <c r="AN38" s="28">
        <f>SUM(AO38:AP38)</f>
        <v>272262</v>
      </c>
      <c r="AO38" s="33">
        <v>105863</v>
      </c>
      <c r="AP38" s="29">
        <v>166399</v>
      </c>
      <c r="AQ38" s="67">
        <v>0</v>
      </c>
      <c r="AR38" s="67">
        <v>0</v>
      </c>
      <c r="AS38" s="29">
        <v>0</v>
      </c>
      <c r="AT38" s="30">
        <v>-17487</v>
      </c>
      <c r="AV38"/>
    </row>
    <row r="39" spans="1:48">
      <c r="A39" s="18">
        <v>20</v>
      </c>
      <c r="B39" s="30" t="s">
        <v>95</v>
      </c>
      <c r="C39" s="37">
        <f t="shared" si="4"/>
        <v>122290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3534</v>
      </c>
      <c r="N39" s="37">
        <v>0</v>
      </c>
      <c r="O39" s="37">
        <v>0</v>
      </c>
      <c r="P39" s="37">
        <v>38290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17542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89">
        <v>0</v>
      </c>
      <c r="AJ39" s="90">
        <f t="shared" ref="AJ39:AJ61" si="5">SUM(L39:AI39)</f>
        <v>59366</v>
      </c>
      <c r="AK39" s="30"/>
      <c r="AL39" s="29">
        <v>1468</v>
      </c>
      <c r="AM39" s="81">
        <f t="shared" ref="AM39:AM61" si="6">AN39+AQ39+AR39</f>
        <v>55107</v>
      </c>
      <c r="AN39" s="28">
        <f t="shared" ref="AN39:AN61" si="7">SUM(AO39:AP39)</f>
        <v>55107</v>
      </c>
      <c r="AO39" s="33">
        <v>22387</v>
      </c>
      <c r="AP39" s="29">
        <v>32720</v>
      </c>
      <c r="AQ39" s="67">
        <v>0</v>
      </c>
      <c r="AR39" s="67">
        <v>0</v>
      </c>
      <c r="AS39" s="29">
        <v>4137</v>
      </c>
      <c r="AT39" s="30">
        <v>2212</v>
      </c>
      <c r="AV39"/>
    </row>
    <row r="40" spans="1:48">
      <c r="A40" s="18">
        <v>30</v>
      </c>
      <c r="B40" s="30" t="s">
        <v>96</v>
      </c>
      <c r="C40" s="37">
        <f t="shared" si="4"/>
        <v>119035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5433</v>
      </c>
      <c r="O40" s="37">
        <v>0</v>
      </c>
      <c r="P40" s="37">
        <v>6416</v>
      </c>
      <c r="Q40" s="37">
        <v>0</v>
      </c>
      <c r="R40" s="37">
        <v>0</v>
      </c>
      <c r="S40" s="37">
        <v>150</v>
      </c>
      <c r="T40" s="37">
        <v>0</v>
      </c>
      <c r="U40" s="37">
        <v>24144</v>
      </c>
      <c r="V40" s="37">
        <v>0</v>
      </c>
      <c r="W40" s="37">
        <v>1606</v>
      </c>
      <c r="X40" s="37">
        <v>0</v>
      </c>
      <c r="Y40" s="37">
        <v>0</v>
      </c>
      <c r="Z40" s="37">
        <v>0</v>
      </c>
      <c r="AA40" s="37">
        <v>12491</v>
      </c>
      <c r="AB40" s="37">
        <v>229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89">
        <v>0</v>
      </c>
      <c r="AJ40" s="90">
        <f t="shared" si="5"/>
        <v>50469</v>
      </c>
      <c r="AK40" s="30"/>
      <c r="AL40" s="29">
        <v>9364</v>
      </c>
      <c r="AM40" s="81">
        <f t="shared" si="6"/>
        <v>56511</v>
      </c>
      <c r="AN40" s="28">
        <f t="shared" si="7"/>
        <v>56511</v>
      </c>
      <c r="AO40" s="33">
        <v>12682</v>
      </c>
      <c r="AP40" s="29">
        <v>43829</v>
      </c>
      <c r="AQ40" s="67">
        <v>0</v>
      </c>
      <c r="AR40" s="67">
        <v>0</v>
      </c>
      <c r="AS40" s="29">
        <v>2691</v>
      </c>
      <c r="AT40" s="30">
        <v>0</v>
      </c>
      <c r="AV40"/>
    </row>
    <row r="41" spans="1:48">
      <c r="A41" s="18">
        <v>40</v>
      </c>
      <c r="B41" s="30" t="s">
        <v>55</v>
      </c>
      <c r="C41" s="37">
        <f t="shared" si="4"/>
        <v>22846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2316</v>
      </c>
      <c r="Q41" s="37">
        <v>0</v>
      </c>
      <c r="R41" s="37">
        <v>0</v>
      </c>
      <c r="S41" s="37">
        <v>1774</v>
      </c>
      <c r="T41" s="37">
        <v>0</v>
      </c>
      <c r="U41" s="37">
        <v>0</v>
      </c>
      <c r="V41" s="37">
        <v>0</v>
      </c>
      <c r="W41" s="37">
        <v>7689</v>
      </c>
      <c r="X41" s="37">
        <v>0</v>
      </c>
      <c r="Y41" s="37">
        <v>0</v>
      </c>
      <c r="Z41" s="37">
        <v>0</v>
      </c>
      <c r="AA41" s="37">
        <v>1834</v>
      </c>
      <c r="AB41" s="37">
        <v>901</v>
      </c>
      <c r="AC41" s="37">
        <v>0</v>
      </c>
      <c r="AD41" s="37">
        <v>103</v>
      </c>
      <c r="AE41" s="37">
        <v>0</v>
      </c>
      <c r="AF41" s="37">
        <v>0</v>
      </c>
      <c r="AG41" s="37">
        <v>0</v>
      </c>
      <c r="AH41" s="37">
        <v>0</v>
      </c>
      <c r="AI41" s="89">
        <v>0</v>
      </c>
      <c r="AJ41" s="90">
        <f t="shared" si="5"/>
        <v>14617</v>
      </c>
      <c r="AK41" s="30"/>
      <c r="AL41" s="29">
        <v>36</v>
      </c>
      <c r="AM41" s="81">
        <f t="shared" si="6"/>
        <v>5376</v>
      </c>
      <c r="AN41" s="28">
        <f t="shared" si="7"/>
        <v>5376</v>
      </c>
      <c r="AO41" s="33">
        <v>0</v>
      </c>
      <c r="AP41" s="29">
        <v>5376</v>
      </c>
      <c r="AQ41" s="67">
        <v>0</v>
      </c>
      <c r="AR41" s="67">
        <v>0</v>
      </c>
      <c r="AS41" s="29">
        <v>2817</v>
      </c>
      <c r="AT41" s="30">
        <v>0</v>
      </c>
      <c r="AV41"/>
    </row>
    <row r="42" spans="1:48">
      <c r="A42" s="18">
        <v>50</v>
      </c>
      <c r="B42" s="30" t="s">
        <v>56</v>
      </c>
      <c r="C42" s="37">
        <f t="shared" si="4"/>
        <v>789763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14664</v>
      </c>
      <c r="N42" s="37">
        <v>0</v>
      </c>
      <c r="O42" s="37">
        <v>0</v>
      </c>
      <c r="P42" s="37">
        <v>60087</v>
      </c>
      <c r="Q42" s="37">
        <v>5539</v>
      </c>
      <c r="R42" s="37">
        <v>1937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46746</v>
      </c>
      <c r="AB42" s="37">
        <v>0</v>
      </c>
      <c r="AC42" s="37">
        <v>6158</v>
      </c>
      <c r="AD42" s="37">
        <v>2066</v>
      </c>
      <c r="AE42" s="37">
        <v>2579</v>
      </c>
      <c r="AF42" s="37">
        <v>2419</v>
      </c>
      <c r="AG42" s="37">
        <v>0</v>
      </c>
      <c r="AH42" s="37">
        <v>0</v>
      </c>
      <c r="AI42" s="89">
        <v>0</v>
      </c>
      <c r="AJ42" s="90">
        <f t="shared" si="5"/>
        <v>142195</v>
      </c>
      <c r="AK42" s="30"/>
      <c r="AL42" s="29">
        <v>111472</v>
      </c>
      <c r="AM42" s="81">
        <f t="shared" si="6"/>
        <v>536096</v>
      </c>
      <c r="AN42" s="28">
        <f t="shared" si="7"/>
        <v>536096</v>
      </c>
      <c r="AO42" s="33">
        <v>12428</v>
      </c>
      <c r="AP42" s="29">
        <v>523668</v>
      </c>
      <c r="AQ42" s="67">
        <v>0</v>
      </c>
      <c r="AR42" s="67">
        <v>0</v>
      </c>
      <c r="AS42" s="29">
        <v>0</v>
      </c>
      <c r="AT42" s="30">
        <v>0</v>
      </c>
      <c r="AV42"/>
    </row>
    <row r="43" spans="1:48">
      <c r="A43" s="18">
        <v>60</v>
      </c>
      <c r="B43" s="30" t="s">
        <v>57</v>
      </c>
      <c r="C43" s="37">
        <f t="shared" si="4"/>
        <v>351754</v>
      </c>
      <c r="D43" s="29"/>
      <c r="E43" s="29"/>
      <c r="F43" s="29"/>
      <c r="G43" s="29"/>
      <c r="H43" s="29"/>
      <c r="I43" s="29"/>
      <c r="J43" s="29"/>
      <c r="K43" s="29"/>
      <c r="L43" s="28">
        <v>973</v>
      </c>
      <c r="M43" s="37">
        <v>0</v>
      </c>
      <c r="N43" s="37">
        <v>800</v>
      </c>
      <c r="O43" s="37">
        <v>0</v>
      </c>
      <c r="P43" s="37">
        <v>2964</v>
      </c>
      <c r="Q43" s="37">
        <v>20772</v>
      </c>
      <c r="R43" s="37">
        <v>482</v>
      </c>
      <c r="S43" s="37">
        <v>871</v>
      </c>
      <c r="T43" s="37">
        <v>23</v>
      </c>
      <c r="U43" s="37">
        <v>3075</v>
      </c>
      <c r="V43" s="37">
        <v>428</v>
      </c>
      <c r="W43" s="37">
        <v>3683</v>
      </c>
      <c r="X43" s="37">
        <v>10633</v>
      </c>
      <c r="Y43" s="37">
        <v>3147</v>
      </c>
      <c r="Z43" s="37">
        <v>7</v>
      </c>
      <c r="AA43" s="37">
        <v>2807</v>
      </c>
      <c r="AB43" s="37">
        <v>2642</v>
      </c>
      <c r="AC43" s="37">
        <v>1096</v>
      </c>
      <c r="AD43" s="37">
        <v>372</v>
      </c>
      <c r="AE43" s="37">
        <v>2501</v>
      </c>
      <c r="AF43" s="37">
        <v>3582</v>
      </c>
      <c r="AG43" s="37">
        <v>0</v>
      </c>
      <c r="AH43" s="37">
        <v>0</v>
      </c>
      <c r="AI43" s="89">
        <v>0</v>
      </c>
      <c r="AJ43" s="90">
        <f t="shared" si="5"/>
        <v>60858</v>
      </c>
      <c r="AK43" s="30"/>
      <c r="AL43" s="29">
        <v>149352</v>
      </c>
      <c r="AM43" s="81">
        <f t="shared" si="6"/>
        <v>141544</v>
      </c>
      <c r="AN43" s="28">
        <f t="shared" si="7"/>
        <v>141544</v>
      </c>
      <c r="AO43" s="33">
        <v>0</v>
      </c>
      <c r="AP43" s="29">
        <v>141544</v>
      </c>
      <c r="AQ43" s="67">
        <v>0</v>
      </c>
      <c r="AR43" s="67">
        <v>0</v>
      </c>
      <c r="AS43" s="29">
        <v>0</v>
      </c>
      <c r="AT43" s="30">
        <v>0</v>
      </c>
      <c r="AV43"/>
    </row>
    <row r="44" spans="1:48">
      <c r="A44" s="18">
        <v>70</v>
      </c>
      <c r="B44" s="30" t="s">
        <v>97</v>
      </c>
      <c r="C44" s="37">
        <f t="shared" si="4"/>
        <v>282445</v>
      </c>
      <c r="D44" s="29"/>
      <c r="E44" s="29"/>
      <c r="F44" s="29"/>
      <c r="G44" s="29"/>
      <c r="H44" s="29"/>
      <c r="I44" s="29"/>
      <c r="J44" s="29"/>
      <c r="K44" s="29"/>
      <c r="L44" s="28">
        <v>5271</v>
      </c>
      <c r="M44" s="37">
        <v>2948</v>
      </c>
      <c r="N44" s="37">
        <v>9270</v>
      </c>
      <c r="O44" s="37">
        <v>4498</v>
      </c>
      <c r="P44" s="37">
        <v>4877</v>
      </c>
      <c r="Q44" s="37">
        <v>4520</v>
      </c>
      <c r="R44" s="37">
        <v>7951</v>
      </c>
      <c r="S44" s="37">
        <v>6861</v>
      </c>
      <c r="T44" s="37">
        <v>127</v>
      </c>
      <c r="U44" s="37">
        <v>4337</v>
      </c>
      <c r="V44" s="37">
        <v>8805</v>
      </c>
      <c r="W44" s="37">
        <v>10350</v>
      </c>
      <c r="X44" s="37">
        <v>25233</v>
      </c>
      <c r="Y44" s="37">
        <v>27465</v>
      </c>
      <c r="Z44" s="37">
        <v>647</v>
      </c>
      <c r="AA44" s="37">
        <v>3553</v>
      </c>
      <c r="AB44" s="37">
        <v>18168</v>
      </c>
      <c r="AC44" s="37">
        <v>22352</v>
      </c>
      <c r="AD44" s="37">
        <v>2028</v>
      </c>
      <c r="AE44" s="37">
        <v>4630</v>
      </c>
      <c r="AF44" s="37">
        <v>6995</v>
      </c>
      <c r="AG44" s="37">
        <v>0</v>
      </c>
      <c r="AH44" s="37">
        <v>0</v>
      </c>
      <c r="AI44" s="89">
        <v>0</v>
      </c>
      <c r="AJ44" s="90">
        <f t="shared" si="5"/>
        <v>180886</v>
      </c>
      <c r="AK44" s="30"/>
      <c r="AL44" s="29">
        <v>8625</v>
      </c>
      <c r="AM44" s="81">
        <f t="shared" si="6"/>
        <v>92934</v>
      </c>
      <c r="AN44" s="28">
        <f t="shared" si="7"/>
        <v>92934</v>
      </c>
      <c r="AO44" s="33">
        <v>0</v>
      </c>
      <c r="AP44" s="29">
        <v>92934</v>
      </c>
      <c r="AQ44" s="67">
        <v>0</v>
      </c>
      <c r="AR44" s="67">
        <v>0</v>
      </c>
      <c r="AS44" s="29">
        <v>0</v>
      </c>
      <c r="AT44" s="30">
        <v>0</v>
      </c>
      <c r="AV44"/>
    </row>
    <row r="45" spans="1:48">
      <c r="A45" s="18">
        <v>80</v>
      </c>
      <c r="B45" s="30" t="s">
        <v>98</v>
      </c>
      <c r="C45" s="37">
        <f t="shared" si="4"/>
        <v>136249</v>
      </c>
      <c r="D45" s="29"/>
      <c r="E45" s="29"/>
      <c r="F45" s="29"/>
      <c r="G45" s="29"/>
      <c r="H45" s="29"/>
      <c r="I45" s="29"/>
      <c r="J45" s="29"/>
      <c r="K45" s="29"/>
      <c r="L45" s="28">
        <v>69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93</v>
      </c>
      <c r="S45" s="37">
        <v>26468</v>
      </c>
      <c r="T45" s="37">
        <v>0</v>
      </c>
      <c r="U45" s="37">
        <v>0</v>
      </c>
      <c r="V45" s="37">
        <v>1287</v>
      </c>
      <c r="W45" s="37">
        <v>68206</v>
      </c>
      <c r="X45" s="37">
        <v>11923</v>
      </c>
      <c r="Y45" s="37">
        <v>1040</v>
      </c>
      <c r="Z45" s="37">
        <v>0</v>
      </c>
      <c r="AA45" s="37">
        <v>1399</v>
      </c>
      <c r="AB45" s="37">
        <v>6640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89">
        <v>0</v>
      </c>
      <c r="AJ45" s="90">
        <f t="shared" si="5"/>
        <v>117125</v>
      </c>
      <c r="AK45" s="30"/>
      <c r="AL45" s="29">
        <v>16270</v>
      </c>
      <c r="AM45" s="81">
        <f t="shared" si="6"/>
        <v>2854</v>
      </c>
      <c r="AN45" s="28">
        <f t="shared" si="7"/>
        <v>2854</v>
      </c>
      <c r="AO45" s="33">
        <v>0</v>
      </c>
      <c r="AP45" s="29">
        <v>2854</v>
      </c>
      <c r="AQ45" s="67">
        <v>0</v>
      </c>
      <c r="AR45" s="67">
        <v>0</v>
      </c>
      <c r="AS45" s="29">
        <v>0</v>
      </c>
      <c r="AT45" s="30">
        <v>0</v>
      </c>
      <c r="AV45"/>
    </row>
    <row r="46" spans="1:48">
      <c r="A46" s="18">
        <v>90</v>
      </c>
      <c r="B46" s="30" t="s">
        <v>99</v>
      </c>
      <c r="C46" s="37">
        <f t="shared" si="4"/>
        <v>281802</v>
      </c>
      <c r="D46" s="29"/>
      <c r="E46" s="29"/>
      <c r="F46" s="29"/>
      <c r="G46" s="29"/>
      <c r="H46" s="29"/>
      <c r="I46" s="29"/>
      <c r="J46" s="29"/>
      <c r="K46" s="29"/>
      <c r="L46" s="28">
        <v>2328</v>
      </c>
      <c r="M46" s="37">
        <v>1408</v>
      </c>
      <c r="N46" s="37">
        <v>305</v>
      </c>
      <c r="O46" s="37">
        <v>1098</v>
      </c>
      <c r="P46" s="37">
        <v>3293</v>
      </c>
      <c r="Q46" s="37">
        <v>89</v>
      </c>
      <c r="R46" s="37">
        <v>821</v>
      </c>
      <c r="S46" s="37">
        <v>1754</v>
      </c>
      <c r="T46" s="37">
        <v>26520</v>
      </c>
      <c r="U46" s="37">
        <v>169</v>
      </c>
      <c r="V46" s="37">
        <v>1954</v>
      </c>
      <c r="W46" s="37">
        <v>19015</v>
      </c>
      <c r="X46" s="37">
        <v>9461</v>
      </c>
      <c r="Y46" s="37">
        <v>16201</v>
      </c>
      <c r="Z46" s="37">
        <v>639</v>
      </c>
      <c r="AA46" s="37">
        <v>69</v>
      </c>
      <c r="AB46" s="37">
        <v>4946</v>
      </c>
      <c r="AC46" s="37">
        <v>738</v>
      </c>
      <c r="AD46" s="37">
        <v>0</v>
      </c>
      <c r="AE46" s="37">
        <v>1581</v>
      </c>
      <c r="AF46" s="37">
        <v>970</v>
      </c>
      <c r="AG46" s="37">
        <v>0</v>
      </c>
      <c r="AH46" s="37">
        <v>0</v>
      </c>
      <c r="AI46" s="89">
        <v>0</v>
      </c>
      <c r="AJ46" s="90">
        <f t="shared" si="5"/>
        <v>93359</v>
      </c>
      <c r="AK46" s="30"/>
      <c r="AL46" s="29">
        <v>16178</v>
      </c>
      <c r="AM46" s="81">
        <f t="shared" si="6"/>
        <v>31530</v>
      </c>
      <c r="AN46" s="28">
        <f t="shared" si="7"/>
        <v>31530</v>
      </c>
      <c r="AO46" s="33">
        <v>0</v>
      </c>
      <c r="AP46" s="29">
        <v>31530</v>
      </c>
      <c r="AQ46" s="67">
        <v>0</v>
      </c>
      <c r="AR46" s="67">
        <v>0</v>
      </c>
      <c r="AS46" s="29">
        <v>140735</v>
      </c>
      <c r="AT46" s="30">
        <v>0</v>
      </c>
      <c r="AV46"/>
    </row>
    <row r="47" spans="1:48">
      <c r="A47" s="18">
        <v>100</v>
      </c>
      <c r="B47" s="30" t="s">
        <v>100</v>
      </c>
      <c r="C47" s="37">
        <f t="shared" si="4"/>
        <v>144582</v>
      </c>
      <c r="D47" s="29"/>
      <c r="E47" s="29"/>
      <c r="F47" s="29"/>
      <c r="G47" s="29"/>
      <c r="H47" s="29"/>
      <c r="I47" s="29"/>
      <c r="J47" s="29"/>
      <c r="K47" s="29"/>
      <c r="L47" s="28">
        <v>42</v>
      </c>
      <c r="M47" s="37">
        <v>715</v>
      </c>
      <c r="N47" s="37">
        <v>502</v>
      </c>
      <c r="O47" s="37">
        <v>157</v>
      </c>
      <c r="P47" s="37">
        <v>2952</v>
      </c>
      <c r="Q47" s="37">
        <v>440</v>
      </c>
      <c r="R47" s="37">
        <v>251</v>
      </c>
      <c r="S47" s="37">
        <v>880</v>
      </c>
      <c r="T47" s="37">
        <v>10</v>
      </c>
      <c r="U47" s="37">
        <v>9661</v>
      </c>
      <c r="V47" s="37">
        <v>2075</v>
      </c>
      <c r="W47" s="37">
        <v>9112</v>
      </c>
      <c r="X47" s="37">
        <v>2115</v>
      </c>
      <c r="Y47" s="37">
        <v>2137</v>
      </c>
      <c r="Z47" s="37">
        <v>5365</v>
      </c>
      <c r="AA47" s="37">
        <v>384</v>
      </c>
      <c r="AB47" s="37">
        <v>5055</v>
      </c>
      <c r="AC47" s="37">
        <v>6715</v>
      </c>
      <c r="AD47" s="37">
        <v>5232</v>
      </c>
      <c r="AE47" s="37">
        <v>4967</v>
      </c>
      <c r="AF47" s="37">
        <v>1817</v>
      </c>
      <c r="AG47" s="37">
        <v>0</v>
      </c>
      <c r="AH47" s="37">
        <v>0</v>
      </c>
      <c r="AI47" s="89">
        <v>0</v>
      </c>
      <c r="AJ47" s="90">
        <f t="shared" si="5"/>
        <v>60584</v>
      </c>
      <c r="AK47" s="30"/>
      <c r="AL47" s="29">
        <v>3729</v>
      </c>
      <c r="AM47" s="81">
        <f t="shared" si="6"/>
        <v>30204</v>
      </c>
      <c r="AN47" s="28">
        <f t="shared" si="7"/>
        <v>30204</v>
      </c>
      <c r="AO47" s="33">
        <v>0</v>
      </c>
      <c r="AP47" s="29">
        <v>30204</v>
      </c>
      <c r="AQ47" s="67">
        <v>0</v>
      </c>
      <c r="AR47" s="67">
        <v>0</v>
      </c>
      <c r="AS47" s="29">
        <v>50065</v>
      </c>
      <c r="AT47" s="30">
        <v>0</v>
      </c>
      <c r="AV47"/>
    </row>
    <row r="48" spans="1:48">
      <c r="A48" s="18">
        <v>110</v>
      </c>
      <c r="B48" s="30" t="s">
        <v>101</v>
      </c>
      <c r="C48" s="37">
        <f t="shared" si="4"/>
        <v>55667</v>
      </c>
      <c r="D48" s="29"/>
      <c r="E48" s="29"/>
      <c r="F48" s="29"/>
      <c r="G48" s="29"/>
      <c r="H48" s="29"/>
      <c r="I48" s="29"/>
      <c r="J48" s="29"/>
      <c r="K48" s="29"/>
      <c r="L48" s="28">
        <v>96</v>
      </c>
      <c r="M48" s="37">
        <v>77</v>
      </c>
      <c r="N48" s="37">
        <v>376</v>
      </c>
      <c r="O48" s="37">
        <v>184</v>
      </c>
      <c r="P48" s="37">
        <v>3202</v>
      </c>
      <c r="Q48" s="37">
        <v>1844</v>
      </c>
      <c r="R48" s="37">
        <v>975</v>
      </c>
      <c r="S48" s="37">
        <v>3978</v>
      </c>
      <c r="T48" s="37">
        <v>480</v>
      </c>
      <c r="U48" s="37">
        <v>5883</v>
      </c>
      <c r="V48" s="37">
        <v>674</v>
      </c>
      <c r="W48" s="37">
        <v>3175</v>
      </c>
      <c r="X48" s="37">
        <v>3539</v>
      </c>
      <c r="Y48" s="37">
        <v>1597</v>
      </c>
      <c r="Z48" s="37">
        <v>1953</v>
      </c>
      <c r="AA48" s="37">
        <v>1708</v>
      </c>
      <c r="AB48" s="37">
        <v>1276</v>
      </c>
      <c r="AC48" s="37">
        <v>6634</v>
      </c>
      <c r="AD48" s="37">
        <v>1377</v>
      </c>
      <c r="AE48" s="37">
        <v>2551</v>
      </c>
      <c r="AF48" s="37">
        <v>3046</v>
      </c>
      <c r="AG48" s="37">
        <v>0</v>
      </c>
      <c r="AH48" s="37">
        <v>0</v>
      </c>
      <c r="AI48" s="89">
        <v>0</v>
      </c>
      <c r="AJ48" s="90">
        <f t="shared" si="5"/>
        <v>44625</v>
      </c>
      <c r="AK48" s="30"/>
      <c r="AL48" s="29">
        <v>0</v>
      </c>
      <c r="AM48" s="81">
        <f t="shared" si="6"/>
        <v>11042</v>
      </c>
      <c r="AN48" s="28">
        <f t="shared" si="7"/>
        <v>11042</v>
      </c>
      <c r="AO48" s="33">
        <v>0</v>
      </c>
      <c r="AP48" s="29">
        <v>11042</v>
      </c>
      <c r="AQ48" s="67">
        <v>0</v>
      </c>
      <c r="AR48" s="67">
        <v>0</v>
      </c>
      <c r="AS48" s="29">
        <v>0</v>
      </c>
      <c r="AT48" s="30">
        <v>0</v>
      </c>
      <c r="AV48"/>
    </row>
    <row r="49" spans="1:48">
      <c r="A49" s="18">
        <v>120</v>
      </c>
      <c r="B49" s="30" t="s">
        <v>102</v>
      </c>
      <c r="C49" s="37">
        <f t="shared" si="4"/>
        <v>355183</v>
      </c>
      <c r="D49" s="29"/>
      <c r="E49" s="29"/>
      <c r="F49" s="29"/>
      <c r="G49" s="29"/>
      <c r="H49" s="29"/>
      <c r="I49" s="29"/>
      <c r="J49" s="29"/>
      <c r="K49" s="29"/>
      <c r="L49" s="28">
        <v>7</v>
      </c>
      <c r="M49" s="37">
        <v>51</v>
      </c>
      <c r="N49" s="37">
        <v>575</v>
      </c>
      <c r="O49" s="37">
        <v>0</v>
      </c>
      <c r="P49" s="37">
        <v>646</v>
      </c>
      <c r="Q49" s="37">
        <v>621</v>
      </c>
      <c r="R49" s="37">
        <v>341</v>
      </c>
      <c r="S49" s="37">
        <v>352</v>
      </c>
      <c r="T49" s="37">
        <v>1</v>
      </c>
      <c r="U49" s="37">
        <v>36</v>
      </c>
      <c r="V49" s="37">
        <v>105</v>
      </c>
      <c r="W49" s="37">
        <v>14765</v>
      </c>
      <c r="X49" s="37">
        <v>1110</v>
      </c>
      <c r="Y49" s="37">
        <v>153</v>
      </c>
      <c r="Z49" s="37">
        <v>138</v>
      </c>
      <c r="AA49" s="37">
        <v>223</v>
      </c>
      <c r="AB49" s="37">
        <v>9446</v>
      </c>
      <c r="AC49" s="37">
        <v>259</v>
      </c>
      <c r="AD49" s="37">
        <v>0</v>
      </c>
      <c r="AE49" s="37">
        <v>1233</v>
      </c>
      <c r="AF49" s="37">
        <v>30</v>
      </c>
      <c r="AG49" s="37">
        <v>0</v>
      </c>
      <c r="AH49" s="37">
        <v>0</v>
      </c>
      <c r="AI49" s="89">
        <v>0</v>
      </c>
      <c r="AJ49" s="90">
        <f t="shared" si="5"/>
        <v>30092</v>
      </c>
      <c r="AK49" s="30"/>
      <c r="AL49" s="29">
        <v>0</v>
      </c>
      <c r="AM49" s="81">
        <f t="shared" si="6"/>
        <v>10451</v>
      </c>
      <c r="AN49" s="28">
        <f t="shared" si="7"/>
        <v>10451</v>
      </c>
      <c r="AO49" s="33">
        <v>0</v>
      </c>
      <c r="AP49" s="29">
        <v>10451</v>
      </c>
      <c r="AQ49" s="67">
        <v>0</v>
      </c>
      <c r="AR49" s="67">
        <v>0</v>
      </c>
      <c r="AS49" s="29">
        <v>314640</v>
      </c>
      <c r="AT49" s="30">
        <v>0</v>
      </c>
      <c r="AV49"/>
    </row>
    <row r="50" spans="1:48">
      <c r="A50" s="18">
        <v>130</v>
      </c>
      <c r="B50" s="30" t="s">
        <v>103</v>
      </c>
      <c r="C50" s="37">
        <f t="shared" si="4"/>
        <v>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89">
        <v>0</v>
      </c>
      <c r="AJ50" s="90">
        <f t="shared" si="5"/>
        <v>0</v>
      </c>
      <c r="AK50" s="30"/>
      <c r="AL50" s="29">
        <v>0</v>
      </c>
      <c r="AM50" s="81">
        <f t="shared" si="6"/>
        <v>0</v>
      </c>
      <c r="AN50" s="28">
        <f t="shared" si="7"/>
        <v>0</v>
      </c>
      <c r="AO50" s="33">
        <v>0</v>
      </c>
      <c r="AP50" s="29">
        <v>0</v>
      </c>
      <c r="AQ50" s="67">
        <v>0</v>
      </c>
      <c r="AR50" s="67">
        <v>0</v>
      </c>
      <c r="AS50" s="29">
        <v>0</v>
      </c>
      <c r="AT50" s="30">
        <v>0</v>
      </c>
      <c r="AV50"/>
    </row>
    <row r="51" spans="1:48">
      <c r="A51" s="18">
        <v>140</v>
      </c>
      <c r="B51" s="30" t="s">
        <v>104</v>
      </c>
      <c r="C51" s="37">
        <f t="shared" si="4"/>
        <v>258293</v>
      </c>
      <c r="D51" s="29"/>
      <c r="E51" s="29"/>
      <c r="F51" s="29"/>
      <c r="G51" s="29"/>
      <c r="H51" s="29"/>
      <c r="I51" s="29"/>
      <c r="J51" s="29"/>
      <c r="K51" s="29"/>
      <c r="L51" s="28">
        <v>1522</v>
      </c>
      <c r="M51" s="37">
        <v>321</v>
      </c>
      <c r="N51" s="37">
        <v>2835</v>
      </c>
      <c r="O51" s="37">
        <v>816</v>
      </c>
      <c r="P51" s="37">
        <v>10622</v>
      </c>
      <c r="Q51" s="37">
        <v>15220</v>
      </c>
      <c r="R51" s="37">
        <v>3328</v>
      </c>
      <c r="S51" s="37">
        <v>5057</v>
      </c>
      <c r="T51" s="37">
        <v>603</v>
      </c>
      <c r="U51" s="37">
        <v>4932</v>
      </c>
      <c r="V51" s="37">
        <v>954</v>
      </c>
      <c r="W51" s="37">
        <v>11809</v>
      </c>
      <c r="X51" s="37">
        <v>56061</v>
      </c>
      <c r="Y51" s="37">
        <v>19830</v>
      </c>
      <c r="Z51" s="37">
        <v>4264</v>
      </c>
      <c r="AA51" s="37">
        <v>5118</v>
      </c>
      <c r="AB51" s="37">
        <v>9004</v>
      </c>
      <c r="AC51" s="37">
        <v>10946</v>
      </c>
      <c r="AD51" s="37">
        <v>3328</v>
      </c>
      <c r="AE51" s="37">
        <v>4037</v>
      </c>
      <c r="AF51" s="37">
        <v>1945</v>
      </c>
      <c r="AG51" s="37">
        <v>0</v>
      </c>
      <c r="AH51" s="37">
        <v>0</v>
      </c>
      <c r="AI51" s="89">
        <v>0</v>
      </c>
      <c r="AJ51" s="90">
        <f t="shared" si="5"/>
        <v>172552</v>
      </c>
      <c r="AK51" s="30"/>
      <c r="AL51" s="29">
        <v>6253</v>
      </c>
      <c r="AM51" s="81">
        <f t="shared" si="6"/>
        <v>79488</v>
      </c>
      <c r="AN51" s="28">
        <f t="shared" si="7"/>
        <v>79488</v>
      </c>
      <c r="AO51" s="33">
        <v>0</v>
      </c>
      <c r="AP51" s="29">
        <v>79488</v>
      </c>
      <c r="AQ51" s="67">
        <v>0</v>
      </c>
      <c r="AR51" s="67">
        <v>0</v>
      </c>
      <c r="AS51" s="29">
        <v>0</v>
      </c>
      <c r="AT51" s="30">
        <v>0</v>
      </c>
      <c r="AV51"/>
    </row>
    <row r="52" spans="1:48">
      <c r="A52" s="18">
        <v>150</v>
      </c>
      <c r="B52" s="30" t="s">
        <v>105</v>
      </c>
      <c r="C52" s="37">
        <f t="shared" si="4"/>
        <v>92256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285</v>
      </c>
      <c r="P52" s="37">
        <v>1355</v>
      </c>
      <c r="Q52" s="37">
        <v>2320</v>
      </c>
      <c r="R52" s="37">
        <v>1813</v>
      </c>
      <c r="S52" s="37">
        <v>1193</v>
      </c>
      <c r="T52" s="37">
        <v>1226</v>
      </c>
      <c r="U52" s="37">
        <v>986</v>
      </c>
      <c r="V52" s="37">
        <v>916</v>
      </c>
      <c r="W52" s="37">
        <v>4359</v>
      </c>
      <c r="X52" s="37">
        <v>13453</v>
      </c>
      <c r="Y52" s="37">
        <v>10195</v>
      </c>
      <c r="Z52" s="37">
        <v>7589</v>
      </c>
      <c r="AA52" s="37">
        <v>725</v>
      </c>
      <c r="AB52" s="37">
        <v>1183</v>
      </c>
      <c r="AC52" s="37">
        <v>869</v>
      </c>
      <c r="AD52" s="37">
        <v>0</v>
      </c>
      <c r="AE52" s="37">
        <v>524</v>
      </c>
      <c r="AF52" s="37">
        <v>359</v>
      </c>
      <c r="AG52" s="37">
        <v>31288</v>
      </c>
      <c r="AH52" s="37">
        <v>0</v>
      </c>
      <c r="AI52" s="89">
        <v>0</v>
      </c>
      <c r="AJ52" s="90">
        <f t="shared" si="5"/>
        <v>80638</v>
      </c>
      <c r="AK52" s="30"/>
      <c r="AL52" s="29">
        <v>163</v>
      </c>
      <c r="AM52" s="81">
        <f t="shared" si="6"/>
        <v>11455</v>
      </c>
      <c r="AN52" s="28">
        <f t="shared" si="7"/>
        <v>11455</v>
      </c>
      <c r="AO52" s="33">
        <v>0</v>
      </c>
      <c r="AP52" s="29">
        <v>11455</v>
      </c>
      <c r="AQ52" s="67">
        <v>0</v>
      </c>
      <c r="AR52" s="67">
        <v>0</v>
      </c>
      <c r="AS52" s="29">
        <v>0</v>
      </c>
      <c r="AT52" s="30">
        <v>0</v>
      </c>
      <c r="AV52"/>
    </row>
    <row r="53" spans="1:48">
      <c r="A53" s="18">
        <v>160</v>
      </c>
      <c r="B53" s="30" t="s">
        <v>61</v>
      </c>
      <c r="C53" s="37">
        <f t="shared" si="4"/>
        <v>241066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9</v>
      </c>
      <c r="N53" s="37">
        <v>0</v>
      </c>
      <c r="O53" s="37">
        <v>26</v>
      </c>
      <c r="P53" s="37">
        <v>571</v>
      </c>
      <c r="Q53" s="37">
        <v>121</v>
      </c>
      <c r="R53" s="37">
        <v>4334</v>
      </c>
      <c r="S53" s="37">
        <v>214</v>
      </c>
      <c r="T53" s="37">
        <v>34</v>
      </c>
      <c r="U53" s="37">
        <v>314</v>
      </c>
      <c r="V53" s="37">
        <v>78</v>
      </c>
      <c r="W53" s="37">
        <v>1025</v>
      </c>
      <c r="X53" s="37">
        <v>5163</v>
      </c>
      <c r="Y53" s="37">
        <v>4092</v>
      </c>
      <c r="Z53" s="37">
        <v>2235</v>
      </c>
      <c r="AA53" s="37">
        <v>114</v>
      </c>
      <c r="AB53" s="37">
        <v>1371</v>
      </c>
      <c r="AC53" s="37">
        <v>7700</v>
      </c>
      <c r="AD53" s="37">
        <v>443</v>
      </c>
      <c r="AE53" s="37">
        <v>1228</v>
      </c>
      <c r="AF53" s="37">
        <v>923</v>
      </c>
      <c r="AG53" s="37">
        <v>0</v>
      </c>
      <c r="AH53" s="37">
        <v>0</v>
      </c>
      <c r="AI53" s="89">
        <v>0</v>
      </c>
      <c r="AJ53" s="90">
        <f t="shared" si="5"/>
        <v>29995</v>
      </c>
      <c r="AK53" s="30"/>
      <c r="AL53" s="29">
        <v>17327</v>
      </c>
      <c r="AM53" s="81">
        <f t="shared" si="6"/>
        <v>193744</v>
      </c>
      <c r="AN53" s="28">
        <f t="shared" si="7"/>
        <v>193744</v>
      </c>
      <c r="AO53" s="33">
        <v>0</v>
      </c>
      <c r="AP53" s="29">
        <v>193744</v>
      </c>
      <c r="AQ53" s="67">
        <v>0</v>
      </c>
      <c r="AR53" s="67">
        <v>0</v>
      </c>
      <c r="AS53" s="29">
        <v>0</v>
      </c>
      <c r="AT53" s="30">
        <v>0</v>
      </c>
      <c r="AV53"/>
    </row>
    <row r="54" spans="1:48">
      <c r="A54" s="18">
        <v>170</v>
      </c>
      <c r="B54" s="30" t="s">
        <v>106</v>
      </c>
      <c r="C54" s="37">
        <f t="shared" si="4"/>
        <v>227673</v>
      </c>
      <c r="D54" s="29"/>
      <c r="E54" s="29"/>
      <c r="F54" s="29"/>
      <c r="G54" s="29"/>
      <c r="H54" s="29"/>
      <c r="I54" s="29"/>
      <c r="J54" s="29"/>
      <c r="K54" s="29"/>
      <c r="L54" s="28">
        <v>748</v>
      </c>
      <c r="M54" s="37">
        <v>58</v>
      </c>
      <c r="N54" s="37">
        <v>633</v>
      </c>
      <c r="O54" s="37">
        <v>1237</v>
      </c>
      <c r="P54" s="37">
        <v>4008</v>
      </c>
      <c r="Q54" s="37">
        <v>9499</v>
      </c>
      <c r="R54" s="37">
        <v>565</v>
      </c>
      <c r="S54" s="37">
        <v>2273</v>
      </c>
      <c r="T54" s="37">
        <v>5159</v>
      </c>
      <c r="U54" s="37">
        <v>638</v>
      </c>
      <c r="V54" s="37">
        <v>2542</v>
      </c>
      <c r="W54" s="37">
        <v>10436</v>
      </c>
      <c r="X54" s="37">
        <v>14728</v>
      </c>
      <c r="Y54" s="37">
        <v>9048</v>
      </c>
      <c r="Z54" s="37">
        <v>4576</v>
      </c>
      <c r="AA54" s="37">
        <v>791</v>
      </c>
      <c r="AB54" s="37">
        <v>2556</v>
      </c>
      <c r="AC54" s="37">
        <v>1669</v>
      </c>
      <c r="AD54" s="37">
        <v>1094</v>
      </c>
      <c r="AE54" s="37">
        <v>914</v>
      </c>
      <c r="AF54" s="37">
        <v>6135</v>
      </c>
      <c r="AG54" s="37">
        <v>0</v>
      </c>
      <c r="AH54" s="37">
        <v>0</v>
      </c>
      <c r="AI54" s="89">
        <v>0</v>
      </c>
      <c r="AJ54" s="90">
        <f t="shared" si="5"/>
        <v>79307</v>
      </c>
      <c r="AK54" s="30"/>
      <c r="AL54" s="29">
        <v>21446</v>
      </c>
      <c r="AM54" s="81">
        <f t="shared" si="6"/>
        <v>123382</v>
      </c>
      <c r="AN54" s="28">
        <f t="shared" si="7"/>
        <v>123382</v>
      </c>
      <c r="AO54" s="33">
        <v>102939</v>
      </c>
      <c r="AP54" s="29">
        <v>20443</v>
      </c>
      <c r="AQ54" s="67">
        <v>0</v>
      </c>
      <c r="AR54" s="67">
        <v>0</v>
      </c>
      <c r="AS54" s="29">
        <v>3538</v>
      </c>
      <c r="AT54" s="30">
        <v>0</v>
      </c>
      <c r="AV54"/>
    </row>
    <row r="55" spans="1:48">
      <c r="A55" s="18">
        <v>180</v>
      </c>
      <c r="B55" s="30" t="s">
        <v>62</v>
      </c>
      <c r="C55" s="37">
        <f t="shared" si="4"/>
        <v>188219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89">
        <v>0</v>
      </c>
      <c r="AJ55" s="90">
        <f t="shared" si="5"/>
        <v>0</v>
      </c>
      <c r="AK55" s="30"/>
      <c r="AL55" s="29">
        <v>0</v>
      </c>
      <c r="AM55" s="81">
        <f t="shared" si="6"/>
        <v>188219</v>
      </c>
      <c r="AN55" s="28">
        <f t="shared" si="7"/>
        <v>3122</v>
      </c>
      <c r="AO55" s="33">
        <v>3122</v>
      </c>
      <c r="AP55" s="29">
        <v>0</v>
      </c>
      <c r="AQ55" s="67">
        <v>185097</v>
      </c>
      <c r="AR55" s="67">
        <v>0</v>
      </c>
      <c r="AS55" s="29">
        <v>0</v>
      </c>
      <c r="AT55" s="30">
        <v>0</v>
      </c>
      <c r="AV55"/>
    </row>
    <row r="56" spans="1:48">
      <c r="A56" s="18">
        <v>190</v>
      </c>
      <c r="B56" s="30" t="s">
        <v>107</v>
      </c>
      <c r="C56" s="37">
        <f t="shared" si="4"/>
        <v>103478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89">
        <v>0</v>
      </c>
      <c r="AJ56" s="90">
        <f t="shared" si="5"/>
        <v>0</v>
      </c>
      <c r="AK56" s="30"/>
      <c r="AL56" s="29">
        <v>0</v>
      </c>
      <c r="AM56" s="81">
        <f t="shared" si="6"/>
        <v>103478</v>
      </c>
      <c r="AN56" s="28">
        <f t="shared" si="7"/>
        <v>15409</v>
      </c>
      <c r="AO56" s="33">
        <v>912</v>
      </c>
      <c r="AP56" s="29">
        <v>14497</v>
      </c>
      <c r="AQ56" s="67">
        <v>86638</v>
      </c>
      <c r="AR56" s="67">
        <v>1431</v>
      </c>
      <c r="AS56" s="29">
        <v>0</v>
      </c>
      <c r="AT56" s="30">
        <v>0</v>
      </c>
      <c r="AV56"/>
    </row>
    <row r="57" spans="1:48">
      <c r="A57" s="18">
        <v>200</v>
      </c>
      <c r="B57" s="30" t="s">
        <v>108</v>
      </c>
      <c r="C57" s="37">
        <f t="shared" si="4"/>
        <v>51008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2507</v>
      </c>
      <c r="N57" s="37">
        <v>0</v>
      </c>
      <c r="O57" s="37">
        <v>0</v>
      </c>
      <c r="P57" s="37">
        <v>2846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89">
        <v>0</v>
      </c>
      <c r="AJ57" s="90">
        <f t="shared" si="5"/>
        <v>5353</v>
      </c>
      <c r="AK57" s="30"/>
      <c r="AL57" s="29">
        <v>0</v>
      </c>
      <c r="AM57" s="81">
        <f t="shared" si="6"/>
        <v>45655</v>
      </c>
      <c r="AN57" s="28">
        <f t="shared" si="7"/>
        <v>17635</v>
      </c>
      <c r="AO57" s="33">
        <v>533</v>
      </c>
      <c r="AP57" s="29">
        <v>17102</v>
      </c>
      <c r="AQ57" s="67">
        <v>24351</v>
      </c>
      <c r="AR57" s="67">
        <v>3669</v>
      </c>
      <c r="AS57" s="29">
        <v>0</v>
      </c>
      <c r="AT57" s="30">
        <v>0</v>
      </c>
      <c r="AV57"/>
    </row>
    <row r="58" spans="1:48">
      <c r="A58" s="18">
        <v>210</v>
      </c>
      <c r="B58" s="30" t="s">
        <v>109</v>
      </c>
      <c r="C58" s="37">
        <f t="shared" si="4"/>
        <v>58985</v>
      </c>
      <c r="D58" s="29"/>
      <c r="E58" s="29"/>
      <c r="F58" s="29"/>
      <c r="G58" s="29"/>
      <c r="H58" s="29"/>
      <c r="I58" s="29"/>
      <c r="J58" s="29"/>
      <c r="K58" s="29"/>
      <c r="L58" s="2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36</v>
      </c>
      <c r="V58" s="37">
        <v>0</v>
      </c>
      <c r="W58" s="37">
        <v>0</v>
      </c>
      <c r="X58" s="37">
        <v>0</v>
      </c>
      <c r="Y58" s="37">
        <v>618</v>
      </c>
      <c r="Z58" s="37">
        <v>234</v>
      </c>
      <c r="AA58" s="37">
        <v>1145</v>
      </c>
      <c r="AB58" s="37">
        <v>1000</v>
      </c>
      <c r="AC58" s="37">
        <v>405</v>
      </c>
      <c r="AD58" s="37">
        <v>0</v>
      </c>
      <c r="AE58" s="37">
        <v>0</v>
      </c>
      <c r="AF58" s="37">
        <v>204</v>
      </c>
      <c r="AG58" s="37">
        <v>0</v>
      </c>
      <c r="AH58" s="37">
        <v>0</v>
      </c>
      <c r="AI58" s="89">
        <v>0</v>
      </c>
      <c r="AJ58" s="90">
        <f t="shared" si="5"/>
        <v>3642</v>
      </c>
      <c r="AK58" s="30"/>
      <c r="AL58" s="29">
        <v>0</v>
      </c>
      <c r="AM58" s="81">
        <f t="shared" si="6"/>
        <v>55343</v>
      </c>
      <c r="AN58" s="28">
        <f t="shared" si="7"/>
        <v>45407</v>
      </c>
      <c r="AO58" s="33">
        <v>8055</v>
      </c>
      <c r="AP58" s="29">
        <v>37352</v>
      </c>
      <c r="AQ58" s="67">
        <v>1127</v>
      </c>
      <c r="AR58" s="67">
        <v>8809</v>
      </c>
      <c r="AS58" s="29">
        <v>0</v>
      </c>
      <c r="AT58" s="30">
        <v>0</v>
      </c>
      <c r="AV58"/>
    </row>
    <row r="59" spans="1:48">
      <c r="A59" s="18">
        <v>220</v>
      </c>
      <c r="B59" s="30" t="s">
        <v>64</v>
      </c>
      <c r="C59" s="37">
        <f t="shared" si="4"/>
        <v>0</v>
      </c>
      <c r="D59" s="29"/>
      <c r="E59" s="29"/>
      <c r="F59" s="29"/>
      <c r="G59" s="29"/>
      <c r="H59" s="29"/>
      <c r="I59" s="29"/>
      <c r="J59" s="29"/>
      <c r="K59" s="29"/>
      <c r="L59" s="2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89">
        <v>0</v>
      </c>
      <c r="AJ59" s="90">
        <f t="shared" si="5"/>
        <v>0</v>
      </c>
      <c r="AK59" s="30"/>
      <c r="AL59" s="29">
        <v>0</v>
      </c>
      <c r="AM59" s="81">
        <f t="shared" si="6"/>
        <v>0</v>
      </c>
      <c r="AN59" s="28">
        <f t="shared" si="7"/>
        <v>0</v>
      </c>
      <c r="AO59" s="33">
        <v>0</v>
      </c>
      <c r="AP59" s="29">
        <v>0</v>
      </c>
      <c r="AQ59" s="67">
        <v>0</v>
      </c>
      <c r="AR59" s="67">
        <v>0</v>
      </c>
      <c r="AS59" s="29">
        <v>0</v>
      </c>
      <c r="AT59" s="30">
        <v>0</v>
      </c>
      <c r="AV59"/>
    </row>
    <row r="60" spans="1:48">
      <c r="A60" s="18">
        <v>230</v>
      </c>
      <c r="B60" s="30" t="s">
        <v>65</v>
      </c>
      <c r="C60" s="37">
        <f t="shared" si="4"/>
        <v>8357</v>
      </c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89">
        <v>0</v>
      </c>
      <c r="AJ60" s="90">
        <f t="shared" si="5"/>
        <v>0</v>
      </c>
      <c r="AK60" s="30"/>
      <c r="AL60" s="29">
        <v>44515</v>
      </c>
      <c r="AM60" s="81">
        <f t="shared" si="6"/>
        <v>-36158</v>
      </c>
      <c r="AN60" s="28">
        <f t="shared" si="7"/>
        <v>-36158</v>
      </c>
      <c r="AO60" s="33">
        <v>0</v>
      </c>
      <c r="AP60" s="29">
        <v>-36158</v>
      </c>
      <c r="AQ60" s="67">
        <v>0</v>
      </c>
      <c r="AR60" s="67">
        <v>0</v>
      </c>
      <c r="AS60" s="29">
        <v>0</v>
      </c>
      <c r="AT60" s="30">
        <v>0</v>
      </c>
      <c r="AV60"/>
    </row>
    <row r="61" spans="1:48" ht="13.5" thickBot="1">
      <c r="A61" s="75">
        <v>999</v>
      </c>
      <c r="B61" s="30" t="s">
        <v>110</v>
      </c>
      <c r="C61" s="37">
        <f t="shared" si="4"/>
        <v>0</v>
      </c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90">
        <f t="shared" si="5"/>
        <v>0</v>
      </c>
      <c r="AK61" s="30"/>
      <c r="AL61" s="29">
        <v>0</v>
      </c>
      <c r="AM61" s="81">
        <f t="shared" si="6"/>
        <v>0</v>
      </c>
      <c r="AN61" s="28">
        <f t="shared" si="7"/>
        <v>0</v>
      </c>
      <c r="AO61" s="33">
        <v>0</v>
      </c>
      <c r="AP61" s="29">
        <v>0</v>
      </c>
      <c r="AQ61" s="67">
        <v>0</v>
      </c>
      <c r="AR61" s="67">
        <v>0</v>
      </c>
      <c r="AS61" s="29">
        <v>0</v>
      </c>
      <c r="AT61" s="30">
        <v>0</v>
      </c>
      <c r="AV61"/>
    </row>
    <row r="62" spans="1:48" ht="14.25" thickTop="1" thickBot="1">
      <c r="B62" s="32" t="s">
        <v>33</v>
      </c>
      <c r="C62" s="31">
        <f>SUM(C38:C61)</f>
        <v>4486342</v>
      </c>
      <c r="D62" s="31">
        <f t="shared" ref="D62:AO62" si="8">SUM(D38:D61)</f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85">
        <f t="shared" si="8"/>
        <v>0</v>
      </c>
      <c r="L62" s="31">
        <f t="shared" si="8"/>
        <v>125137</v>
      </c>
      <c r="M62" s="31">
        <f t="shared" si="8"/>
        <v>31096</v>
      </c>
      <c r="N62" s="31">
        <f t="shared" si="8"/>
        <v>20729</v>
      </c>
      <c r="O62" s="31">
        <f t="shared" si="8"/>
        <v>8301</v>
      </c>
      <c r="P62" s="31">
        <f t="shared" si="8"/>
        <v>235110</v>
      </c>
      <c r="Q62" s="31">
        <f t="shared" si="8"/>
        <v>119400</v>
      </c>
      <c r="R62" s="31">
        <f t="shared" si="8"/>
        <v>22891</v>
      </c>
      <c r="S62" s="31">
        <f t="shared" si="8"/>
        <v>51825</v>
      </c>
      <c r="T62" s="31">
        <f t="shared" si="8"/>
        <v>34183</v>
      </c>
      <c r="U62" s="31">
        <f t="shared" si="8"/>
        <v>54211</v>
      </c>
      <c r="V62" s="31">
        <f t="shared" si="8"/>
        <v>19818</v>
      </c>
      <c r="W62" s="31">
        <f t="shared" si="8"/>
        <v>165230</v>
      </c>
      <c r="X62" s="31">
        <f t="shared" si="8"/>
        <v>153419</v>
      </c>
      <c r="Y62" s="31">
        <f t="shared" si="8"/>
        <v>95523</v>
      </c>
      <c r="Z62" s="31">
        <f t="shared" si="8"/>
        <v>27647</v>
      </c>
      <c r="AA62" s="31">
        <f t="shared" si="8"/>
        <v>143424</v>
      </c>
      <c r="AB62" s="31">
        <f t="shared" si="8"/>
        <v>64417</v>
      </c>
      <c r="AC62" s="31">
        <f t="shared" si="8"/>
        <v>65541</v>
      </c>
      <c r="AD62" s="31">
        <f t="shared" si="8"/>
        <v>17230</v>
      </c>
      <c r="AE62" s="31">
        <f t="shared" si="8"/>
        <v>26745</v>
      </c>
      <c r="AF62" s="31">
        <f t="shared" si="8"/>
        <v>28425</v>
      </c>
      <c r="AG62" s="31">
        <f t="shared" si="8"/>
        <v>31288</v>
      </c>
      <c r="AH62" s="31">
        <f t="shared" si="8"/>
        <v>0</v>
      </c>
      <c r="AI62" s="31">
        <f t="shared" si="8"/>
        <v>0</v>
      </c>
      <c r="AJ62" s="31">
        <f t="shared" si="8"/>
        <v>1541590</v>
      </c>
      <c r="AK62" s="32">
        <f t="shared" si="8"/>
        <v>0</v>
      </c>
      <c r="AL62" s="85">
        <f t="shared" si="8"/>
        <v>430887</v>
      </c>
      <c r="AM62" s="85">
        <f t="shared" si="8"/>
        <v>2010517</v>
      </c>
      <c r="AN62" s="31">
        <f t="shared" si="8"/>
        <v>1699395</v>
      </c>
      <c r="AO62" s="31">
        <f t="shared" si="8"/>
        <v>268921</v>
      </c>
      <c r="AP62" s="86">
        <f>SUM(AP38:AP61)</f>
        <v>1430474</v>
      </c>
      <c r="AQ62" s="86">
        <f>SUM(AQ38:AQ61)</f>
        <v>297213</v>
      </c>
      <c r="AR62" s="86">
        <f>SUM(AR38:AR61)</f>
        <v>13909</v>
      </c>
      <c r="AS62" s="31">
        <f>SUM(AS38:AS61)</f>
        <v>518623</v>
      </c>
      <c r="AT62" s="104">
        <f>SUM(AT38:AT61)</f>
        <v>-15275</v>
      </c>
      <c r="AV62"/>
    </row>
    <row r="63" spans="1:48" ht="13.5" thickTop="1">
      <c r="B63" s="11" t="s">
        <v>34</v>
      </c>
      <c r="C63" s="91"/>
      <c r="D63" s="84"/>
      <c r="E63" s="84"/>
      <c r="F63" s="84">
        <f>F32</f>
        <v>128592</v>
      </c>
      <c r="G63" s="84">
        <f>G32</f>
        <v>0</v>
      </c>
      <c r="H63" s="84">
        <f>H32</f>
        <v>15222</v>
      </c>
      <c r="I63" s="84">
        <f>I32</f>
        <v>1710</v>
      </c>
      <c r="J63" s="84">
        <f>J32</f>
        <v>101575</v>
      </c>
      <c r="K63" s="84"/>
      <c r="L63" s="91">
        <v>365902</v>
      </c>
      <c r="M63" s="92">
        <v>75966</v>
      </c>
      <c r="N63" s="92">
        <v>75806</v>
      </c>
      <c r="O63" s="92">
        <v>9048</v>
      </c>
      <c r="P63" s="92">
        <v>283224</v>
      </c>
      <c r="Q63" s="92">
        <v>54662</v>
      </c>
      <c r="R63" s="92">
        <v>9518</v>
      </c>
      <c r="S63" s="92">
        <v>22807</v>
      </c>
      <c r="T63" s="92">
        <v>42669</v>
      </c>
      <c r="U63" s="92">
        <v>51288</v>
      </c>
      <c r="V63" s="92">
        <v>11777</v>
      </c>
      <c r="W63" s="92">
        <v>172396</v>
      </c>
      <c r="X63" s="92">
        <v>212954</v>
      </c>
      <c r="Y63" s="92">
        <v>123227</v>
      </c>
      <c r="Z63" s="92">
        <v>37455</v>
      </c>
      <c r="AA63" s="92">
        <v>93623</v>
      </c>
      <c r="AB63" s="92">
        <v>148783</v>
      </c>
      <c r="AC63" s="92">
        <v>122678</v>
      </c>
      <c r="AD63" s="92">
        <v>86227</v>
      </c>
      <c r="AE63" s="92">
        <v>24263</v>
      </c>
      <c r="AF63" s="92">
        <v>29679</v>
      </c>
      <c r="AG63" s="92">
        <v>-31288</v>
      </c>
      <c r="AH63" s="92">
        <v>0</v>
      </c>
      <c r="AI63" s="92">
        <v>0</v>
      </c>
      <c r="AJ63" s="93">
        <f>SUM(L63:AI63)</f>
        <v>2022664</v>
      </c>
      <c r="AK63" s="93">
        <f>SUM(C63:AI63)</f>
        <v>2269763</v>
      </c>
      <c r="AV63"/>
    </row>
    <row r="64" spans="1:48" ht="13.5" thickBot="1">
      <c r="B64" s="11" t="s">
        <v>52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26859</v>
      </c>
      <c r="M64" s="37">
        <v>1490</v>
      </c>
      <c r="N64" s="37">
        <v>2010</v>
      </c>
      <c r="O64" s="37">
        <v>766</v>
      </c>
      <c r="P64" s="37">
        <v>11630</v>
      </c>
      <c r="Q64" s="37">
        <v>9905</v>
      </c>
      <c r="R64" s="37">
        <v>636</v>
      </c>
      <c r="S64" s="37">
        <v>673</v>
      </c>
      <c r="T64" s="37">
        <v>6964</v>
      </c>
      <c r="U64" s="37">
        <v>12668</v>
      </c>
      <c r="V64" s="37">
        <v>0</v>
      </c>
      <c r="W64" s="37">
        <v>3957</v>
      </c>
      <c r="X64" s="37">
        <v>65227</v>
      </c>
      <c r="Y64" s="37">
        <v>15642</v>
      </c>
      <c r="Z64" s="37">
        <v>454</v>
      </c>
      <c r="AA64" s="37">
        <v>5519</v>
      </c>
      <c r="AB64" s="37">
        <v>17114</v>
      </c>
      <c r="AC64" s="37">
        <v>63432</v>
      </c>
      <c r="AD64" s="37">
        <v>51589</v>
      </c>
      <c r="AE64" s="37">
        <v>7703</v>
      </c>
      <c r="AF64" s="37">
        <v>12179</v>
      </c>
      <c r="AG64" s="37">
        <v>0</v>
      </c>
      <c r="AH64" s="37">
        <v>0</v>
      </c>
      <c r="AI64" s="37">
        <v>0</v>
      </c>
      <c r="AJ64" s="30">
        <f t="shared" ref="AJ64:AJ71" si="9">SUM(L64:AI64)</f>
        <v>316417</v>
      </c>
      <c r="AK64" s="30">
        <f t="shared" ref="AK64:AK71" si="10">SUM(C64:AI64)</f>
        <v>316417</v>
      </c>
      <c r="AV64"/>
    </row>
    <row r="65" spans="2:49" ht="13.5" thickTop="1">
      <c r="B65" s="11" t="s">
        <v>53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26859</v>
      </c>
      <c r="M65" s="37">
        <v>1490</v>
      </c>
      <c r="N65" s="37">
        <v>2010</v>
      </c>
      <c r="O65" s="37">
        <v>766</v>
      </c>
      <c r="P65" s="37">
        <v>11630</v>
      </c>
      <c r="Q65" s="37">
        <v>9905</v>
      </c>
      <c r="R65" s="37">
        <v>636</v>
      </c>
      <c r="S65" s="37">
        <v>673</v>
      </c>
      <c r="T65" s="37">
        <v>6964</v>
      </c>
      <c r="U65" s="37">
        <v>12668</v>
      </c>
      <c r="V65" s="37">
        <v>0</v>
      </c>
      <c r="W65" s="37">
        <v>3957</v>
      </c>
      <c r="X65" s="37">
        <v>65227</v>
      </c>
      <c r="Y65" s="37">
        <v>15642</v>
      </c>
      <c r="Z65" s="37">
        <v>454</v>
      </c>
      <c r="AA65" s="37">
        <v>5519</v>
      </c>
      <c r="AB65" s="37">
        <v>17114</v>
      </c>
      <c r="AC65" s="37">
        <v>63432</v>
      </c>
      <c r="AD65" s="37">
        <v>51589</v>
      </c>
      <c r="AE65" s="37">
        <v>7703</v>
      </c>
      <c r="AF65" s="37">
        <v>12179</v>
      </c>
      <c r="AG65" s="37">
        <v>0</v>
      </c>
      <c r="AH65" s="37">
        <v>0</v>
      </c>
      <c r="AI65" s="37">
        <v>0</v>
      </c>
      <c r="AJ65" s="30">
        <f t="shared" si="9"/>
        <v>316417</v>
      </c>
      <c r="AK65" s="30">
        <f t="shared" si="10"/>
        <v>316417</v>
      </c>
      <c r="AM65" s="12" t="s">
        <v>35</v>
      </c>
      <c r="AN65" s="17"/>
      <c r="AO65" s="17"/>
      <c r="AP65" s="17"/>
      <c r="AQ65" s="105">
        <f>AJ63</f>
        <v>2022664</v>
      </c>
      <c r="AS65" s="12" t="s">
        <v>36</v>
      </c>
      <c r="AT65" s="17"/>
      <c r="AU65" s="17"/>
      <c r="AV65" s="105">
        <f>AM62</f>
        <v>2010517</v>
      </c>
    </row>
    <row r="66" spans="2:49">
      <c r="B66" s="11" t="s">
        <v>37</v>
      </c>
      <c r="C66" s="28"/>
      <c r="D66" s="29"/>
      <c r="E66" s="29"/>
      <c r="F66" s="29"/>
      <c r="G66" s="29"/>
      <c r="H66" s="29"/>
      <c r="I66" s="29"/>
      <c r="J66" s="29"/>
      <c r="K66" s="29"/>
      <c r="L66" s="28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0">
        <f t="shared" si="9"/>
        <v>0</v>
      </c>
      <c r="AK66" s="30">
        <f t="shared" si="10"/>
        <v>0</v>
      </c>
      <c r="AM66" s="18" t="s">
        <v>38</v>
      </c>
      <c r="AN66" s="19"/>
      <c r="AO66" s="19"/>
      <c r="AP66" s="19"/>
      <c r="AQ66" s="81">
        <f>J63</f>
        <v>101575</v>
      </c>
      <c r="AS66" s="18" t="s">
        <v>39</v>
      </c>
      <c r="AT66" s="19"/>
      <c r="AU66" s="19"/>
      <c r="AV66" s="81">
        <f>AS62</f>
        <v>518623</v>
      </c>
    </row>
    <row r="67" spans="2:49" s="20" customFormat="1" ht="11.25" customHeight="1">
      <c r="B67" s="11" t="s">
        <v>40</v>
      </c>
      <c r="C67" s="94"/>
      <c r="D67" s="95"/>
      <c r="E67" s="95"/>
      <c r="F67" s="95"/>
      <c r="G67" s="95"/>
      <c r="H67" s="95"/>
      <c r="I67" s="95"/>
      <c r="J67" s="95"/>
      <c r="K67" s="95"/>
      <c r="L67" s="94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30">
        <f t="shared" si="9"/>
        <v>0</v>
      </c>
      <c r="AK67" s="30">
        <f t="shared" si="10"/>
        <v>0</v>
      </c>
      <c r="AL67" s="1"/>
      <c r="AM67" s="18" t="s">
        <v>41</v>
      </c>
      <c r="AN67" s="15"/>
      <c r="AO67" s="15"/>
      <c r="AP67" s="15"/>
      <c r="AQ67" s="82">
        <f>I63</f>
        <v>1710</v>
      </c>
      <c r="AS67" s="18" t="s">
        <v>42</v>
      </c>
      <c r="AT67" s="19"/>
      <c r="AU67" s="19"/>
      <c r="AV67" s="82">
        <f>AT62</f>
        <v>-15275</v>
      </c>
      <c r="AW67"/>
    </row>
    <row r="68" spans="2:49">
      <c r="B68" s="11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8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35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0">
        <f t="shared" si="9"/>
        <v>35</v>
      </c>
      <c r="AK68" s="30">
        <f t="shared" si="10"/>
        <v>35</v>
      </c>
      <c r="AL68" s="1"/>
      <c r="AM68" s="18" t="s">
        <v>44</v>
      </c>
      <c r="AN68" s="19"/>
      <c r="AO68" s="19"/>
      <c r="AP68" s="19"/>
      <c r="AQ68" s="81">
        <f>H63+F63</f>
        <v>143814</v>
      </c>
      <c r="AS68" s="18" t="s">
        <v>45</v>
      </c>
      <c r="AT68" s="19"/>
      <c r="AU68" s="19"/>
      <c r="AV68" s="81">
        <f>AL62</f>
        <v>430887</v>
      </c>
    </row>
    <row r="69" spans="2:49">
      <c r="B69" s="11" t="s">
        <v>46</v>
      </c>
      <c r="C69" s="28"/>
      <c r="D69" s="29"/>
      <c r="E69" s="29"/>
      <c r="F69" s="29"/>
      <c r="G69" s="29"/>
      <c r="H69" s="29"/>
      <c r="I69" s="29"/>
      <c r="J69" s="29"/>
      <c r="K69" s="29"/>
      <c r="L69" s="2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0">
        <f t="shared" si="9"/>
        <v>0</v>
      </c>
      <c r="AK69" s="30">
        <f t="shared" si="10"/>
        <v>0</v>
      </c>
      <c r="AL69" s="1"/>
      <c r="AM69" s="18" t="s">
        <v>47</v>
      </c>
      <c r="AN69" s="19"/>
      <c r="AO69" s="19"/>
      <c r="AP69" s="19"/>
      <c r="AQ69" s="81">
        <f>G63</f>
        <v>0</v>
      </c>
      <c r="AS69" s="18" t="s">
        <v>48</v>
      </c>
      <c r="AT69" s="19"/>
      <c r="AU69" s="19"/>
      <c r="AV69" s="81">
        <f>AL32</f>
        <v>674989</v>
      </c>
    </row>
    <row r="70" spans="2:49" ht="13.5" thickBot="1">
      <c r="B70" s="11" t="s">
        <v>49</v>
      </c>
      <c r="C70" s="97"/>
      <c r="D70" s="98"/>
      <c r="E70" s="98"/>
      <c r="F70" s="98"/>
      <c r="G70" s="98"/>
      <c r="H70" s="98"/>
      <c r="I70" s="98"/>
      <c r="J70" s="98"/>
      <c r="K70" s="98"/>
      <c r="L70" s="97">
        <v>339043</v>
      </c>
      <c r="M70" s="99">
        <v>74476</v>
      </c>
      <c r="N70" s="99">
        <v>73796</v>
      </c>
      <c r="O70" s="99">
        <v>8282</v>
      </c>
      <c r="P70" s="99">
        <v>271594</v>
      </c>
      <c r="Q70" s="99">
        <v>44757</v>
      </c>
      <c r="R70" s="99">
        <v>8882</v>
      </c>
      <c r="S70" s="99">
        <v>22134</v>
      </c>
      <c r="T70" s="99">
        <v>35705</v>
      </c>
      <c r="U70" s="99">
        <v>38620</v>
      </c>
      <c r="V70" s="99">
        <v>11777</v>
      </c>
      <c r="W70" s="99">
        <v>168439</v>
      </c>
      <c r="X70" s="99">
        <v>147727</v>
      </c>
      <c r="Y70" s="99">
        <v>107585</v>
      </c>
      <c r="Z70" s="99">
        <v>37001</v>
      </c>
      <c r="AA70" s="99">
        <v>88104</v>
      </c>
      <c r="AB70" s="99">
        <v>131669</v>
      </c>
      <c r="AC70" s="99">
        <v>59211</v>
      </c>
      <c r="AD70" s="99">
        <v>34638</v>
      </c>
      <c r="AE70" s="99">
        <v>16560</v>
      </c>
      <c r="AF70" s="99">
        <v>17500</v>
      </c>
      <c r="AG70" s="99">
        <v>-31288</v>
      </c>
      <c r="AH70" s="99">
        <v>0</v>
      </c>
      <c r="AI70" s="99">
        <v>0</v>
      </c>
      <c r="AJ70" s="100">
        <f t="shared" si="9"/>
        <v>1706212</v>
      </c>
      <c r="AK70" s="100">
        <f t="shared" si="10"/>
        <v>1706212</v>
      </c>
      <c r="AL70" s="1"/>
      <c r="AM70" s="18"/>
      <c r="AN70" s="19"/>
      <c r="AO70" s="19"/>
      <c r="AP70" s="19"/>
      <c r="AQ70" s="81"/>
      <c r="AS70" s="18"/>
      <c r="AT70" s="19"/>
      <c r="AU70" s="19"/>
      <c r="AV70" s="81"/>
    </row>
    <row r="71" spans="2:49" ht="14.25" thickTop="1" thickBot="1">
      <c r="B71" s="57" t="s">
        <v>50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>
        <v>909872</v>
      </c>
      <c r="M71" s="103">
        <v>166286</v>
      </c>
      <c r="N71" s="103">
        <v>40088</v>
      </c>
      <c r="O71" s="103">
        <v>7318</v>
      </c>
      <c r="P71" s="103">
        <v>287250</v>
      </c>
      <c r="Q71" s="103">
        <v>376254</v>
      </c>
      <c r="R71" s="103">
        <v>13846</v>
      </c>
      <c r="S71" s="103">
        <v>3246</v>
      </c>
      <c r="T71" s="103">
        <v>139780</v>
      </c>
      <c r="U71" s="103">
        <v>412584</v>
      </c>
      <c r="V71" s="103">
        <v>0</v>
      </c>
      <c r="W71" s="103">
        <v>313286</v>
      </c>
      <c r="X71" s="103">
        <v>1852938</v>
      </c>
      <c r="Y71" s="103">
        <v>338834</v>
      </c>
      <c r="Z71" s="103">
        <v>29996</v>
      </c>
      <c r="AA71" s="103">
        <v>315038</v>
      </c>
      <c r="AB71" s="103">
        <v>334652</v>
      </c>
      <c r="AC71" s="103">
        <v>0</v>
      </c>
      <c r="AD71" s="103">
        <v>0</v>
      </c>
      <c r="AE71" s="103">
        <v>8112</v>
      </c>
      <c r="AF71" s="103">
        <v>400656</v>
      </c>
      <c r="AG71" s="103">
        <v>0</v>
      </c>
      <c r="AH71" s="103">
        <v>0</v>
      </c>
      <c r="AI71" s="103">
        <v>0</v>
      </c>
      <c r="AJ71" s="104">
        <f t="shared" si="9"/>
        <v>5950036</v>
      </c>
      <c r="AK71" s="83">
        <f t="shared" si="10"/>
        <v>5950036</v>
      </c>
      <c r="AL71" s="1"/>
      <c r="AM71" s="41" t="s">
        <v>51</v>
      </c>
      <c r="AN71" s="26"/>
      <c r="AO71" s="26"/>
      <c r="AP71" s="26"/>
      <c r="AQ71" s="83">
        <f>AQ65+AQ66+AQ67+AQ68+AQ69</f>
        <v>2269763</v>
      </c>
      <c r="AS71" s="41" t="s">
        <v>51</v>
      </c>
      <c r="AT71" s="26"/>
      <c r="AU71" s="26"/>
      <c r="AV71" s="83">
        <f>AV65+AV66+AV67+AV68-AV69</f>
        <v>2269763</v>
      </c>
    </row>
    <row r="72" spans="2:49" ht="13.5" thickTop="1"/>
  </sheetData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W72"/>
  <sheetViews>
    <sheetView workbookViewId="0">
      <selection sqref="A1:XFD1048576"/>
    </sheetView>
  </sheetViews>
  <sheetFormatPr baseColWidth="10" defaultColWidth="11.42578125" defaultRowHeight="12.75"/>
  <cols>
    <col min="1" max="1" width="9.140625" customWidth="1"/>
    <col min="2" max="2" width="37.7109375" customWidth="1"/>
    <col min="3" max="3" width="10.85546875" customWidth="1"/>
    <col min="4" max="10" width="9.7109375" customWidth="1"/>
    <col min="11" max="11" width="13.7109375" customWidth="1"/>
    <col min="12" max="35" width="12.7109375" customWidth="1"/>
    <col min="36" max="37" width="12.7109375" style="1" customWidth="1"/>
    <col min="38" max="46" width="9.7109375" customWidth="1"/>
    <col min="47" max="47" width="14.7109375" customWidth="1"/>
    <col min="48" max="48" width="9.7109375" style="25" customWidth="1"/>
    <col min="257" max="257" width="9.140625" customWidth="1"/>
    <col min="258" max="258" width="37.7109375" customWidth="1"/>
    <col min="259" max="259" width="10.85546875" customWidth="1"/>
    <col min="260" max="266" width="9.7109375" customWidth="1"/>
    <col min="267" max="267" width="13.7109375" customWidth="1"/>
    <col min="268" max="293" width="12.7109375" customWidth="1"/>
    <col min="294" max="302" width="9.7109375" customWidth="1"/>
    <col min="303" max="303" width="14.7109375" customWidth="1"/>
    <col min="304" max="304" width="9.7109375" customWidth="1"/>
    <col min="513" max="513" width="9.140625" customWidth="1"/>
    <col min="514" max="514" width="37.7109375" customWidth="1"/>
    <col min="515" max="515" width="10.85546875" customWidth="1"/>
    <col min="516" max="522" width="9.7109375" customWidth="1"/>
    <col min="523" max="523" width="13.7109375" customWidth="1"/>
    <col min="524" max="549" width="12.7109375" customWidth="1"/>
    <col min="550" max="558" width="9.7109375" customWidth="1"/>
    <col min="559" max="559" width="14.7109375" customWidth="1"/>
    <col min="560" max="560" width="9.7109375" customWidth="1"/>
    <col min="769" max="769" width="9.140625" customWidth="1"/>
    <col min="770" max="770" width="37.7109375" customWidth="1"/>
    <col min="771" max="771" width="10.85546875" customWidth="1"/>
    <col min="772" max="778" width="9.7109375" customWidth="1"/>
    <col min="779" max="779" width="13.7109375" customWidth="1"/>
    <col min="780" max="805" width="12.7109375" customWidth="1"/>
    <col min="806" max="814" width="9.7109375" customWidth="1"/>
    <col min="815" max="815" width="14.7109375" customWidth="1"/>
    <col min="816" max="816" width="9.7109375" customWidth="1"/>
    <col min="1025" max="1025" width="9.140625" customWidth="1"/>
    <col min="1026" max="1026" width="37.7109375" customWidth="1"/>
    <col min="1027" max="1027" width="10.85546875" customWidth="1"/>
    <col min="1028" max="1034" width="9.7109375" customWidth="1"/>
    <col min="1035" max="1035" width="13.7109375" customWidth="1"/>
    <col min="1036" max="1061" width="12.7109375" customWidth="1"/>
    <col min="1062" max="1070" width="9.7109375" customWidth="1"/>
    <col min="1071" max="1071" width="14.7109375" customWidth="1"/>
    <col min="1072" max="1072" width="9.7109375" customWidth="1"/>
    <col min="1281" max="1281" width="9.140625" customWidth="1"/>
    <col min="1282" max="1282" width="37.7109375" customWidth="1"/>
    <col min="1283" max="1283" width="10.85546875" customWidth="1"/>
    <col min="1284" max="1290" width="9.7109375" customWidth="1"/>
    <col min="1291" max="1291" width="13.7109375" customWidth="1"/>
    <col min="1292" max="1317" width="12.7109375" customWidth="1"/>
    <col min="1318" max="1326" width="9.7109375" customWidth="1"/>
    <col min="1327" max="1327" width="14.7109375" customWidth="1"/>
    <col min="1328" max="1328" width="9.7109375" customWidth="1"/>
    <col min="1537" max="1537" width="9.140625" customWidth="1"/>
    <col min="1538" max="1538" width="37.7109375" customWidth="1"/>
    <col min="1539" max="1539" width="10.85546875" customWidth="1"/>
    <col min="1540" max="1546" width="9.7109375" customWidth="1"/>
    <col min="1547" max="1547" width="13.7109375" customWidth="1"/>
    <col min="1548" max="1573" width="12.7109375" customWidth="1"/>
    <col min="1574" max="1582" width="9.7109375" customWidth="1"/>
    <col min="1583" max="1583" width="14.7109375" customWidth="1"/>
    <col min="1584" max="1584" width="9.7109375" customWidth="1"/>
    <col min="1793" max="1793" width="9.140625" customWidth="1"/>
    <col min="1794" max="1794" width="37.7109375" customWidth="1"/>
    <col min="1795" max="1795" width="10.85546875" customWidth="1"/>
    <col min="1796" max="1802" width="9.7109375" customWidth="1"/>
    <col min="1803" max="1803" width="13.7109375" customWidth="1"/>
    <col min="1804" max="1829" width="12.7109375" customWidth="1"/>
    <col min="1830" max="1838" width="9.7109375" customWidth="1"/>
    <col min="1839" max="1839" width="14.7109375" customWidth="1"/>
    <col min="1840" max="1840" width="9.7109375" customWidth="1"/>
    <col min="2049" max="2049" width="9.140625" customWidth="1"/>
    <col min="2050" max="2050" width="37.7109375" customWidth="1"/>
    <col min="2051" max="2051" width="10.85546875" customWidth="1"/>
    <col min="2052" max="2058" width="9.7109375" customWidth="1"/>
    <col min="2059" max="2059" width="13.7109375" customWidth="1"/>
    <col min="2060" max="2085" width="12.7109375" customWidth="1"/>
    <col min="2086" max="2094" width="9.7109375" customWidth="1"/>
    <col min="2095" max="2095" width="14.7109375" customWidth="1"/>
    <col min="2096" max="2096" width="9.7109375" customWidth="1"/>
    <col min="2305" max="2305" width="9.140625" customWidth="1"/>
    <col min="2306" max="2306" width="37.7109375" customWidth="1"/>
    <col min="2307" max="2307" width="10.85546875" customWidth="1"/>
    <col min="2308" max="2314" width="9.7109375" customWidth="1"/>
    <col min="2315" max="2315" width="13.7109375" customWidth="1"/>
    <col min="2316" max="2341" width="12.7109375" customWidth="1"/>
    <col min="2342" max="2350" width="9.7109375" customWidth="1"/>
    <col min="2351" max="2351" width="14.7109375" customWidth="1"/>
    <col min="2352" max="2352" width="9.7109375" customWidth="1"/>
    <col min="2561" max="2561" width="9.140625" customWidth="1"/>
    <col min="2562" max="2562" width="37.7109375" customWidth="1"/>
    <col min="2563" max="2563" width="10.85546875" customWidth="1"/>
    <col min="2564" max="2570" width="9.7109375" customWidth="1"/>
    <col min="2571" max="2571" width="13.7109375" customWidth="1"/>
    <col min="2572" max="2597" width="12.7109375" customWidth="1"/>
    <col min="2598" max="2606" width="9.7109375" customWidth="1"/>
    <col min="2607" max="2607" width="14.7109375" customWidth="1"/>
    <col min="2608" max="2608" width="9.7109375" customWidth="1"/>
    <col min="2817" max="2817" width="9.140625" customWidth="1"/>
    <col min="2818" max="2818" width="37.7109375" customWidth="1"/>
    <col min="2819" max="2819" width="10.85546875" customWidth="1"/>
    <col min="2820" max="2826" width="9.7109375" customWidth="1"/>
    <col min="2827" max="2827" width="13.7109375" customWidth="1"/>
    <col min="2828" max="2853" width="12.7109375" customWidth="1"/>
    <col min="2854" max="2862" width="9.7109375" customWidth="1"/>
    <col min="2863" max="2863" width="14.7109375" customWidth="1"/>
    <col min="2864" max="2864" width="9.7109375" customWidth="1"/>
    <col min="3073" max="3073" width="9.140625" customWidth="1"/>
    <col min="3074" max="3074" width="37.7109375" customWidth="1"/>
    <col min="3075" max="3075" width="10.85546875" customWidth="1"/>
    <col min="3076" max="3082" width="9.7109375" customWidth="1"/>
    <col min="3083" max="3083" width="13.7109375" customWidth="1"/>
    <col min="3084" max="3109" width="12.7109375" customWidth="1"/>
    <col min="3110" max="3118" width="9.7109375" customWidth="1"/>
    <col min="3119" max="3119" width="14.7109375" customWidth="1"/>
    <col min="3120" max="3120" width="9.7109375" customWidth="1"/>
    <col min="3329" max="3329" width="9.140625" customWidth="1"/>
    <col min="3330" max="3330" width="37.7109375" customWidth="1"/>
    <col min="3331" max="3331" width="10.85546875" customWidth="1"/>
    <col min="3332" max="3338" width="9.7109375" customWidth="1"/>
    <col min="3339" max="3339" width="13.7109375" customWidth="1"/>
    <col min="3340" max="3365" width="12.7109375" customWidth="1"/>
    <col min="3366" max="3374" width="9.7109375" customWidth="1"/>
    <col min="3375" max="3375" width="14.7109375" customWidth="1"/>
    <col min="3376" max="3376" width="9.7109375" customWidth="1"/>
    <col min="3585" max="3585" width="9.140625" customWidth="1"/>
    <col min="3586" max="3586" width="37.7109375" customWidth="1"/>
    <col min="3587" max="3587" width="10.85546875" customWidth="1"/>
    <col min="3588" max="3594" width="9.7109375" customWidth="1"/>
    <col min="3595" max="3595" width="13.7109375" customWidth="1"/>
    <col min="3596" max="3621" width="12.7109375" customWidth="1"/>
    <col min="3622" max="3630" width="9.7109375" customWidth="1"/>
    <col min="3631" max="3631" width="14.7109375" customWidth="1"/>
    <col min="3632" max="3632" width="9.7109375" customWidth="1"/>
    <col min="3841" max="3841" width="9.140625" customWidth="1"/>
    <col min="3842" max="3842" width="37.7109375" customWidth="1"/>
    <col min="3843" max="3843" width="10.85546875" customWidth="1"/>
    <col min="3844" max="3850" width="9.7109375" customWidth="1"/>
    <col min="3851" max="3851" width="13.7109375" customWidth="1"/>
    <col min="3852" max="3877" width="12.7109375" customWidth="1"/>
    <col min="3878" max="3886" width="9.7109375" customWidth="1"/>
    <col min="3887" max="3887" width="14.7109375" customWidth="1"/>
    <col min="3888" max="3888" width="9.7109375" customWidth="1"/>
    <col min="4097" max="4097" width="9.140625" customWidth="1"/>
    <col min="4098" max="4098" width="37.7109375" customWidth="1"/>
    <col min="4099" max="4099" width="10.85546875" customWidth="1"/>
    <col min="4100" max="4106" width="9.7109375" customWidth="1"/>
    <col min="4107" max="4107" width="13.7109375" customWidth="1"/>
    <col min="4108" max="4133" width="12.7109375" customWidth="1"/>
    <col min="4134" max="4142" width="9.7109375" customWidth="1"/>
    <col min="4143" max="4143" width="14.7109375" customWidth="1"/>
    <col min="4144" max="4144" width="9.7109375" customWidth="1"/>
    <col min="4353" max="4353" width="9.140625" customWidth="1"/>
    <col min="4354" max="4354" width="37.7109375" customWidth="1"/>
    <col min="4355" max="4355" width="10.85546875" customWidth="1"/>
    <col min="4356" max="4362" width="9.7109375" customWidth="1"/>
    <col min="4363" max="4363" width="13.7109375" customWidth="1"/>
    <col min="4364" max="4389" width="12.7109375" customWidth="1"/>
    <col min="4390" max="4398" width="9.7109375" customWidth="1"/>
    <col min="4399" max="4399" width="14.7109375" customWidth="1"/>
    <col min="4400" max="4400" width="9.7109375" customWidth="1"/>
    <col min="4609" max="4609" width="9.140625" customWidth="1"/>
    <col min="4610" max="4610" width="37.7109375" customWidth="1"/>
    <col min="4611" max="4611" width="10.85546875" customWidth="1"/>
    <col min="4612" max="4618" width="9.7109375" customWidth="1"/>
    <col min="4619" max="4619" width="13.7109375" customWidth="1"/>
    <col min="4620" max="4645" width="12.7109375" customWidth="1"/>
    <col min="4646" max="4654" width="9.7109375" customWidth="1"/>
    <col min="4655" max="4655" width="14.7109375" customWidth="1"/>
    <col min="4656" max="4656" width="9.7109375" customWidth="1"/>
    <col min="4865" max="4865" width="9.140625" customWidth="1"/>
    <col min="4866" max="4866" width="37.7109375" customWidth="1"/>
    <col min="4867" max="4867" width="10.85546875" customWidth="1"/>
    <col min="4868" max="4874" width="9.7109375" customWidth="1"/>
    <col min="4875" max="4875" width="13.7109375" customWidth="1"/>
    <col min="4876" max="4901" width="12.7109375" customWidth="1"/>
    <col min="4902" max="4910" width="9.7109375" customWidth="1"/>
    <col min="4911" max="4911" width="14.7109375" customWidth="1"/>
    <col min="4912" max="4912" width="9.7109375" customWidth="1"/>
    <col min="5121" max="5121" width="9.140625" customWidth="1"/>
    <col min="5122" max="5122" width="37.7109375" customWidth="1"/>
    <col min="5123" max="5123" width="10.85546875" customWidth="1"/>
    <col min="5124" max="5130" width="9.7109375" customWidth="1"/>
    <col min="5131" max="5131" width="13.7109375" customWidth="1"/>
    <col min="5132" max="5157" width="12.7109375" customWidth="1"/>
    <col min="5158" max="5166" width="9.7109375" customWidth="1"/>
    <col min="5167" max="5167" width="14.7109375" customWidth="1"/>
    <col min="5168" max="5168" width="9.7109375" customWidth="1"/>
    <col min="5377" max="5377" width="9.140625" customWidth="1"/>
    <col min="5378" max="5378" width="37.7109375" customWidth="1"/>
    <col min="5379" max="5379" width="10.85546875" customWidth="1"/>
    <col min="5380" max="5386" width="9.7109375" customWidth="1"/>
    <col min="5387" max="5387" width="13.7109375" customWidth="1"/>
    <col min="5388" max="5413" width="12.7109375" customWidth="1"/>
    <col min="5414" max="5422" width="9.7109375" customWidth="1"/>
    <col min="5423" max="5423" width="14.7109375" customWidth="1"/>
    <col min="5424" max="5424" width="9.7109375" customWidth="1"/>
    <col min="5633" max="5633" width="9.140625" customWidth="1"/>
    <col min="5634" max="5634" width="37.7109375" customWidth="1"/>
    <col min="5635" max="5635" width="10.85546875" customWidth="1"/>
    <col min="5636" max="5642" width="9.7109375" customWidth="1"/>
    <col min="5643" max="5643" width="13.7109375" customWidth="1"/>
    <col min="5644" max="5669" width="12.7109375" customWidth="1"/>
    <col min="5670" max="5678" width="9.7109375" customWidth="1"/>
    <col min="5679" max="5679" width="14.7109375" customWidth="1"/>
    <col min="5680" max="5680" width="9.7109375" customWidth="1"/>
    <col min="5889" max="5889" width="9.140625" customWidth="1"/>
    <col min="5890" max="5890" width="37.7109375" customWidth="1"/>
    <col min="5891" max="5891" width="10.85546875" customWidth="1"/>
    <col min="5892" max="5898" width="9.7109375" customWidth="1"/>
    <col min="5899" max="5899" width="13.7109375" customWidth="1"/>
    <col min="5900" max="5925" width="12.7109375" customWidth="1"/>
    <col min="5926" max="5934" width="9.7109375" customWidth="1"/>
    <col min="5935" max="5935" width="14.7109375" customWidth="1"/>
    <col min="5936" max="5936" width="9.7109375" customWidth="1"/>
    <col min="6145" max="6145" width="9.140625" customWidth="1"/>
    <col min="6146" max="6146" width="37.7109375" customWidth="1"/>
    <col min="6147" max="6147" width="10.85546875" customWidth="1"/>
    <col min="6148" max="6154" width="9.7109375" customWidth="1"/>
    <col min="6155" max="6155" width="13.7109375" customWidth="1"/>
    <col min="6156" max="6181" width="12.7109375" customWidth="1"/>
    <col min="6182" max="6190" width="9.7109375" customWidth="1"/>
    <col min="6191" max="6191" width="14.7109375" customWidth="1"/>
    <col min="6192" max="6192" width="9.7109375" customWidth="1"/>
    <col min="6401" max="6401" width="9.140625" customWidth="1"/>
    <col min="6402" max="6402" width="37.7109375" customWidth="1"/>
    <col min="6403" max="6403" width="10.85546875" customWidth="1"/>
    <col min="6404" max="6410" width="9.7109375" customWidth="1"/>
    <col min="6411" max="6411" width="13.7109375" customWidth="1"/>
    <col min="6412" max="6437" width="12.7109375" customWidth="1"/>
    <col min="6438" max="6446" width="9.7109375" customWidth="1"/>
    <col min="6447" max="6447" width="14.7109375" customWidth="1"/>
    <col min="6448" max="6448" width="9.7109375" customWidth="1"/>
    <col min="6657" max="6657" width="9.140625" customWidth="1"/>
    <col min="6658" max="6658" width="37.7109375" customWidth="1"/>
    <col min="6659" max="6659" width="10.85546875" customWidth="1"/>
    <col min="6660" max="6666" width="9.7109375" customWidth="1"/>
    <col min="6667" max="6667" width="13.7109375" customWidth="1"/>
    <col min="6668" max="6693" width="12.7109375" customWidth="1"/>
    <col min="6694" max="6702" width="9.7109375" customWidth="1"/>
    <col min="6703" max="6703" width="14.7109375" customWidth="1"/>
    <col min="6704" max="6704" width="9.7109375" customWidth="1"/>
    <col min="6913" max="6913" width="9.140625" customWidth="1"/>
    <col min="6914" max="6914" width="37.7109375" customWidth="1"/>
    <col min="6915" max="6915" width="10.85546875" customWidth="1"/>
    <col min="6916" max="6922" width="9.7109375" customWidth="1"/>
    <col min="6923" max="6923" width="13.7109375" customWidth="1"/>
    <col min="6924" max="6949" width="12.7109375" customWidth="1"/>
    <col min="6950" max="6958" width="9.7109375" customWidth="1"/>
    <col min="6959" max="6959" width="14.7109375" customWidth="1"/>
    <col min="6960" max="6960" width="9.7109375" customWidth="1"/>
    <col min="7169" max="7169" width="9.140625" customWidth="1"/>
    <col min="7170" max="7170" width="37.7109375" customWidth="1"/>
    <col min="7171" max="7171" width="10.85546875" customWidth="1"/>
    <col min="7172" max="7178" width="9.7109375" customWidth="1"/>
    <col min="7179" max="7179" width="13.7109375" customWidth="1"/>
    <col min="7180" max="7205" width="12.7109375" customWidth="1"/>
    <col min="7206" max="7214" width="9.7109375" customWidth="1"/>
    <col min="7215" max="7215" width="14.7109375" customWidth="1"/>
    <col min="7216" max="7216" width="9.7109375" customWidth="1"/>
    <col min="7425" max="7425" width="9.140625" customWidth="1"/>
    <col min="7426" max="7426" width="37.7109375" customWidth="1"/>
    <col min="7427" max="7427" width="10.85546875" customWidth="1"/>
    <col min="7428" max="7434" width="9.7109375" customWidth="1"/>
    <col min="7435" max="7435" width="13.7109375" customWidth="1"/>
    <col min="7436" max="7461" width="12.7109375" customWidth="1"/>
    <col min="7462" max="7470" width="9.7109375" customWidth="1"/>
    <col min="7471" max="7471" width="14.7109375" customWidth="1"/>
    <col min="7472" max="7472" width="9.7109375" customWidth="1"/>
    <col min="7681" max="7681" width="9.140625" customWidth="1"/>
    <col min="7682" max="7682" width="37.7109375" customWidth="1"/>
    <col min="7683" max="7683" width="10.85546875" customWidth="1"/>
    <col min="7684" max="7690" width="9.7109375" customWidth="1"/>
    <col min="7691" max="7691" width="13.7109375" customWidth="1"/>
    <col min="7692" max="7717" width="12.7109375" customWidth="1"/>
    <col min="7718" max="7726" width="9.7109375" customWidth="1"/>
    <col min="7727" max="7727" width="14.7109375" customWidth="1"/>
    <col min="7728" max="7728" width="9.7109375" customWidth="1"/>
    <col min="7937" max="7937" width="9.140625" customWidth="1"/>
    <col min="7938" max="7938" width="37.7109375" customWidth="1"/>
    <col min="7939" max="7939" width="10.85546875" customWidth="1"/>
    <col min="7940" max="7946" width="9.7109375" customWidth="1"/>
    <col min="7947" max="7947" width="13.7109375" customWidth="1"/>
    <col min="7948" max="7973" width="12.7109375" customWidth="1"/>
    <col min="7974" max="7982" width="9.7109375" customWidth="1"/>
    <col min="7983" max="7983" width="14.7109375" customWidth="1"/>
    <col min="7984" max="7984" width="9.7109375" customWidth="1"/>
    <col min="8193" max="8193" width="9.140625" customWidth="1"/>
    <col min="8194" max="8194" width="37.7109375" customWidth="1"/>
    <col min="8195" max="8195" width="10.85546875" customWidth="1"/>
    <col min="8196" max="8202" width="9.7109375" customWidth="1"/>
    <col min="8203" max="8203" width="13.7109375" customWidth="1"/>
    <col min="8204" max="8229" width="12.7109375" customWidth="1"/>
    <col min="8230" max="8238" width="9.7109375" customWidth="1"/>
    <col min="8239" max="8239" width="14.7109375" customWidth="1"/>
    <col min="8240" max="8240" width="9.7109375" customWidth="1"/>
    <col min="8449" max="8449" width="9.140625" customWidth="1"/>
    <col min="8450" max="8450" width="37.7109375" customWidth="1"/>
    <col min="8451" max="8451" width="10.85546875" customWidth="1"/>
    <col min="8452" max="8458" width="9.7109375" customWidth="1"/>
    <col min="8459" max="8459" width="13.7109375" customWidth="1"/>
    <col min="8460" max="8485" width="12.7109375" customWidth="1"/>
    <col min="8486" max="8494" width="9.7109375" customWidth="1"/>
    <col min="8495" max="8495" width="14.7109375" customWidth="1"/>
    <col min="8496" max="8496" width="9.7109375" customWidth="1"/>
    <col min="8705" max="8705" width="9.140625" customWidth="1"/>
    <col min="8706" max="8706" width="37.7109375" customWidth="1"/>
    <col min="8707" max="8707" width="10.85546875" customWidth="1"/>
    <col min="8708" max="8714" width="9.7109375" customWidth="1"/>
    <col min="8715" max="8715" width="13.7109375" customWidth="1"/>
    <col min="8716" max="8741" width="12.7109375" customWidth="1"/>
    <col min="8742" max="8750" width="9.7109375" customWidth="1"/>
    <col min="8751" max="8751" width="14.7109375" customWidth="1"/>
    <col min="8752" max="8752" width="9.7109375" customWidth="1"/>
    <col min="8961" max="8961" width="9.140625" customWidth="1"/>
    <col min="8962" max="8962" width="37.7109375" customWidth="1"/>
    <col min="8963" max="8963" width="10.85546875" customWidth="1"/>
    <col min="8964" max="8970" width="9.7109375" customWidth="1"/>
    <col min="8971" max="8971" width="13.7109375" customWidth="1"/>
    <col min="8972" max="8997" width="12.7109375" customWidth="1"/>
    <col min="8998" max="9006" width="9.7109375" customWidth="1"/>
    <col min="9007" max="9007" width="14.7109375" customWidth="1"/>
    <col min="9008" max="9008" width="9.7109375" customWidth="1"/>
    <col min="9217" max="9217" width="9.140625" customWidth="1"/>
    <col min="9218" max="9218" width="37.7109375" customWidth="1"/>
    <col min="9219" max="9219" width="10.85546875" customWidth="1"/>
    <col min="9220" max="9226" width="9.7109375" customWidth="1"/>
    <col min="9227" max="9227" width="13.7109375" customWidth="1"/>
    <col min="9228" max="9253" width="12.7109375" customWidth="1"/>
    <col min="9254" max="9262" width="9.7109375" customWidth="1"/>
    <col min="9263" max="9263" width="14.7109375" customWidth="1"/>
    <col min="9264" max="9264" width="9.7109375" customWidth="1"/>
    <col min="9473" max="9473" width="9.140625" customWidth="1"/>
    <col min="9474" max="9474" width="37.7109375" customWidth="1"/>
    <col min="9475" max="9475" width="10.85546875" customWidth="1"/>
    <col min="9476" max="9482" width="9.7109375" customWidth="1"/>
    <col min="9483" max="9483" width="13.7109375" customWidth="1"/>
    <col min="9484" max="9509" width="12.7109375" customWidth="1"/>
    <col min="9510" max="9518" width="9.7109375" customWidth="1"/>
    <col min="9519" max="9519" width="14.7109375" customWidth="1"/>
    <col min="9520" max="9520" width="9.7109375" customWidth="1"/>
    <col min="9729" max="9729" width="9.140625" customWidth="1"/>
    <col min="9730" max="9730" width="37.7109375" customWidth="1"/>
    <col min="9731" max="9731" width="10.85546875" customWidth="1"/>
    <col min="9732" max="9738" width="9.7109375" customWidth="1"/>
    <col min="9739" max="9739" width="13.7109375" customWidth="1"/>
    <col min="9740" max="9765" width="12.7109375" customWidth="1"/>
    <col min="9766" max="9774" width="9.7109375" customWidth="1"/>
    <col min="9775" max="9775" width="14.7109375" customWidth="1"/>
    <col min="9776" max="9776" width="9.7109375" customWidth="1"/>
    <col min="9985" max="9985" width="9.140625" customWidth="1"/>
    <col min="9986" max="9986" width="37.7109375" customWidth="1"/>
    <col min="9987" max="9987" width="10.85546875" customWidth="1"/>
    <col min="9988" max="9994" width="9.7109375" customWidth="1"/>
    <col min="9995" max="9995" width="13.7109375" customWidth="1"/>
    <col min="9996" max="10021" width="12.7109375" customWidth="1"/>
    <col min="10022" max="10030" width="9.7109375" customWidth="1"/>
    <col min="10031" max="10031" width="14.7109375" customWidth="1"/>
    <col min="10032" max="10032" width="9.7109375" customWidth="1"/>
    <col min="10241" max="10241" width="9.140625" customWidth="1"/>
    <col min="10242" max="10242" width="37.7109375" customWidth="1"/>
    <col min="10243" max="10243" width="10.85546875" customWidth="1"/>
    <col min="10244" max="10250" width="9.7109375" customWidth="1"/>
    <col min="10251" max="10251" width="13.7109375" customWidth="1"/>
    <col min="10252" max="10277" width="12.7109375" customWidth="1"/>
    <col min="10278" max="10286" width="9.7109375" customWidth="1"/>
    <col min="10287" max="10287" width="14.7109375" customWidth="1"/>
    <col min="10288" max="10288" width="9.7109375" customWidth="1"/>
    <col min="10497" max="10497" width="9.140625" customWidth="1"/>
    <col min="10498" max="10498" width="37.7109375" customWidth="1"/>
    <col min="10499" max="10499" width="10.85546875" customWidth="1"/>
    <col min="10500" max="10506" width="9.7109375" customWidth="1"/>
    <col min="10507" max="10507" width="13.7109375" customWidth="1"/>
    <col min="10508" max="10533" width="12.7109375" customWidth="1"/>
    <col min="10534" max="10542" width="9.7109375" customWidth="1"/>
    <col min="10543" max="10543" width="14.7109375" customWidth="1"/>
    <col min="10544" max="10544" width="9.7109375" customWidth="1"/>
    <col min="10753" max="10753" width="9.140625" customWidth="1"/>
    <col min="10754" max="10754" width="37.7109375" customWidth="1"/>
    <col min="10755" max="10755" width="10.85546875" customWidth="1"/>
    <col min="10756" max="10762" width="9.7109375" customWidth="1"/>
    <col min="10763" max="10763" width="13.7109375" customWidth="1"/>
    <col min="10764" max="10789" width="12.7109375" customWidth="1"/>
    <col min="10790" max="10798" width="9.7109375" customWidth="1"/>
    <col min="10799" max="10799" width="14.7109375" customWidth="1"/>
    <col min="10800" max="10800" width="9.7109375" customWidth="1"/>
    <col min="11009" max="11009" width="9.140625" customWidth="1"/>
    <col min="11010" max="11010" width="37.7109375" customWidth="1"/>
    <col min="11011" max="11011" width="10.85546875" customWidth="1"/>
    <col min="11012" max="11018" width="9.7109375" customWidth="1"/>
    <col min="11019" max="11019" width="13.7109375" customWidth="1"/>
    <col min="11020" max="11045" width="12.7109375" customWidth="1"/>
    <col min="11046" max="11054" width="9.7109375" customWidth="1"/>
    <col min="11055" max="11055" width="14.7109375" customWidth="1"/>
    <col min="11056" max="11056" width="9.7109375" customWidth="1"/>
    <col min="11265" max="11265" width="9.140625" customWidth="1"/>
    <col min="11266" max="11266" width="37.7109375" customWidth="1"/>
    <col min="11267" max="11267" width="10.85546875" customWidth="1"/>
    <col min="11268" max="11274" width="9.7109375" customWidth="1"/>
    <col min="11275" max="11275" width="13.7109375" customWidth="1"/>
    <col min="11276" max="11301" width="12.7109375" customWidth="1"/>
    <col min="11302" max="11310" width="9.7109375" customWidth="1"/>
    <col min="11311" max="11311" width="14.7109375" customWidth="1"/>
    <col min="11312" max="11312" width="9.7109375" customWidth="1"/>
    <col min="11521" max="11521" width="9.140625" customWidth="1"/>
    <col min="11522" max="11522" width="37.7109375" customWidth="1"/>
    <col min="11523" max="11523" width="10.85546875" customWidth="1"/>
    <col min="11524" max="11530" width="9.7109375" customWidth="1"/>
    <col min="11531" max="11531" width="13.7109375" customWidth="1"/>
    <col min="11532" max="11557" width="12.7109375" customWidth="1"/>
    <col min="11558" max="11566" width="9.7109375" customWidth="1"/>
    <col min="11567" max="11567" width="14.7109375" customWidth="1"/>
    <col min="11568" max="11568" width="9.7109375" customWidth="1"/>
    <col min="11777" max="11777" width="9.140625" customWidth="1"/>
    <col min="11778" max="11778" width="37.7109375" customWidth="1"/>
    <col min="11779" max="11779" width="10.85546875" customWidth="1"/>
    <col min="11780" max="11786" width="9.7109375" customWidth="1"/>
    <col min="11787" max="11787" width="13.7109375" customWidth="1"/>
    <col min="11788" max="11813" width="12.7109375" customWidth="1"/>
    <col min="11814" max="11822" width="9.7109375" customWidth="1"/>
    <col min="11823" max="11823" width="14.7109375" customWidth="1"/>
    <col min="11824" max="11824" width="9.7109375" customWidth="1"/>
    <col min="12033" max="12033" width="9.140625" customWidth="1"/>
    <col min="12034" max="12034" width="37.7109375" customWidth="1"/>
    <col min="12035" max="12035" width="10.85546875" customWidth="1"/>
    <col min="12036" max="12042" width="9.7109375" customWidth="1"/>
    <col min="12043" max="12043" width="13.7109375" customWidth="1"/>
    <col min="12044" max="12069" width="12.7109375" customWidth="1"/>
    <col min="12070" max="12078" width="9.7109375" customWidth="1"/>
    <col min="12079" max="12079" width="14.7109375" customWidth="1"/>
    <col min="12080" max="12080" width="9.7109375" customWidth="1"/>
    <col min="12289" max="12289" width="9.140625" customWidth="1"/>
    <col min="12290" max="12290" width="37.7109375" customWidth="1"/>
    <col min="12291" max="12291" width="10.85546875" customWidth="1"/>
    <col min="12292" max="12298" width="9.7109375" customWidth="1"/>
    <col min="12299" max="12299" width="13.7109375" customWidth="1"/>
    <col min="12300" max="12325" width="12.7109375" customWidth="1"/>
    <col min="12326" max="12334" width="9.7109375" customWidth="1"/>
    <col min="12335" max="12335" width="14.7109375" customWidth="1"/>
    <col min="12336" max="12336" width="9.7109375" customWidth="1"/>
    <col min="12545" max="12545" width="9.140625" customWidth="1"/>
    <col min="12546" max="12546" width="37.7109375" customWidth="1"/>
    <col min="12547" max="12547" width="10.85546875" customWidth="1"/>
    <col min="12548" max="12554" width="9.7109375" customWidth="1"/>
    <col min="12555" max="12555" width="13.7109375" customWidth="1"/>
    <col min="12556" max="12581" width="12.7109375" customWidth="1"/>
    <col min="12582" max="12590" width="9.7109375" customWidth="1"/>
    <col min="12591" max="12591" width="14.7109375" customWidth="1"/>
    <col min="12592" max="12592" width="9.7109375" customWidth="1"/>
    <col min="12801" max="12801" width="9.140625" customWidth="1"/>
    <col min="12802" max="12802" width="37.7109375" customWidth="1"/>
    <col min="12803" max="12803" width="10.85546875" customWidth="1"/>
    <col min="12804" max="12810" width="9.7109375" customWidth="1"/>
    <col min="12811" max="12811" width="13.7109375" customWidth="1"/>
    <col min="12812" max="12837" width="12.7109375" customWidth="1"/>
    <col min="12838" max="12846" width="9.7109375" customWidth="1"/>
    <col min="12847" max="12847" width="14.7109375" customWidth="1"/>
    <col min="12848" max="12848" width="9.7109375" customWidth="1"/>
    <col min="13057" max="13057" width="9.140625" customWidth="1"/>
    <col min="13058" max="13058" width="37.7109375" customWidth="1"/>
    <col min="13059" max="13059" width="10.85546875" customWidth="1"/>
    <col min="13060" max="13066" width="9.7109375" customWidth="1"/>
    <col min="13067" max="13067" width="13.7109375" customWidth="1"/>
    <col min="13068" max="13093" width="12.7109375" customWidth="1"/>
    <col min="13094" max="13102" width="9.7109375" customWidth="1"/>
    <col min="13103" max="13103" width="14.7109375" customWidth="1"/>
    <col min="13104" max="13104" width="9.7109375" customWidth="1"/>
    <col min="13313" max="13313" width="9.140625" customWidth="1"/>
    <col min="13314" max="13314" width="37.7109375" customWidth="1"/>
    <col min="13315" max="13315" width="10.85546875" customWidth="1"/>
    <col min="13316" max="13322" width="9.7109375" customWidth="1"/>
    <col min="13323" max="13323" width="13.7109375" customWidth="1"/>
    <col min="13324" max="13349" width="12.7109375" customWidth="1"/>
    <col min="13350" max="13358" width="9.7109375" customWidth="1"/>
    <col min="13359" max="13359" width="14.7109375" customWidth="1"/>
    <col min="13360" max="13360" width="9.7109375" customWidth="1"/>
    <col min="13569" max="13569" width="9.140625" customWidth="1"/>
    <col min="13570" max="13570" width="37.7109375" customWidth="1"/>
    <col min="13571" max="13571" width="10.85546875" customWidth="1"/>
    <col min="13572" max="13578" width="9.7109375" customWidth="1"/>
    <col min="13579" max="13579" width="13.7109375" customWidth="1"/>
    <col min="13580" max="13605" width="12.7109375" customWidth="1"/>
    <col min="13606" max="13614" width="9.7109375" customWidth="1"/>
    <col min="13615" max="13615" width="14.7109375" customWidth="1"/>
    <col min="13616" max="13616" width="9.7109375" customWidth="1"/>
    <col min="13825" max="13825" width="9.140625" customWidth="1"/>
    <col min="13826" max="13826" width="37.7109375" customWidth="1"/>
    <col min="13827" max="13827" width="10.85546875" customWidth="1"/>
    <col min="13828" max="13834" width="9.7109375" customWidth="1"/>
    <col min="13835" max="13835" width="13.7109375" customWidth="1"/>
    <col min="13836" max="13861" width="12.7109375" customWidth="1"/>
    <col min="13862" max="13870" width="9.7109375" customWidth="1"/>
    <col min="13871" max="13871" width="14.7109375" customWidth="1"/>
    <col min="13872" max="13872" width="9.7109375" customWidth="1"/>
    <col min="14081" max="14081" width="9.140625" customWidth="1"/>
    <col min="14082" max="14082" width="37.7109375" customWidth="1"/>
    <col min="14083" max="14083" width="10.85546875" customWidth="1"/>
    <col min="14084" max="14090" width="9.7109375" customWidth="1"/>
    <col min="14091" max="14091" width="13.7109375" customWidth="1"/>
    <col min="14092" max="14117" width="12.7109375" customWidth="1"/>
    <col min="14118" max="14126" width="9.7109375" customWidth="1"/>
    <col min="14127" max="14127" width="14.7109375" customWidth="1"/>
    <col min="14128" max="14128" width="9.7109375" customWidth="1"/>
    <col min="14337" max="14337" width="9.140625" customWidth="1"/>
    <col min="14338" max="14338" width="37.7109375" customWidth="1"/>
    <col min="14339" max="14339" width="10.85546875" customWidth="1"/>
    <col min="14340" max="14346" width="9.7109375" customWidth="1"/>
    <col min="14347" max="14347" width="13.7109375" customWidth="1"/>
    <col min="14348" max="14373" width="12.7109375" customWidth="1"/>
    <col min="14374" max="14382" width="9.7109375" customWidth="1"/>
    <col min="14383" max="14383" width="14.7109375" customWidth="1"/>
    <col min="14384" max="14384" width="9.7109375" customWidth="1"/>
    <col min="14593" max="14593" width="9.140625" customWidth="1"/>
    <col min="14594" max="14594" width="37.7109375" customWidth="1"/>
    <col min="14595" max="14595" width="10.85546875" customWidth="1"/>
    <col min="14596" max="14602" width="9.7109375" customWidth="1"/>
    <col min="14603" max="14603" width="13.7109375" customWidth="1"/>
    <col min="14604" max="14629" width="12.7109375" customWidth="1"/>
    <col min="14630" max="14638" width="9.7109375" customWidth="1"/>
    <col min="14639" max="14639" width="14.7109375" customWidth="1"/>
    <col min="14640" max="14640" width="9.7109375" customWidth="1"/>
    <col min="14849" max="14849" width="9.140625" customWidth="1"/>
    <col min="14850" max="14850" width="37.7109375" customWidth="1"/>
    <col min="14851" max="14851" width="10.85546875" customWidth="1"/>
    <col min="14852" max="14858" width="9.7109375" customWidth="1"/>
    <col min="14859" max="14859" width="13.7109375" customWidth="1"/>
    <col min="14860" max="14885" width="12.7109375" customWidth="1"/>
    <col min="14886" max="14894" width="9.7109375" customWidth="1"/>
    <col min="14895" max="14895" width="14.7109375" customWidth="1"/>
    <col min="14896" max="14896" width="9.7109375" customWidth="1"/>
    <col min="15105" max="15105" width="9.140625" customWidth="1"/>
    <col min="15106" max="15106" width="37.7109375" customWidth="1"/>
    <col min="15107" max="15107" width="10.85546875" customWidth="1"/>
    <col min="15108" max="15114" width="9.7109375" customWidth="1"/>
    <col min="15115" max="15115" width="13.7109375" customWidth="1"/>
    <col min="15116" max="15141" width="12.7109375" customWidth="1"/>
    <col min="15142" max="15150" width="9.7109375" customWidth="1"/>
    <col min="15151" max="15151" width="14.7109375" customWidth="1"/>
    <col min="15152" max="15152" width="9.7109375" customWidth="1"/>
    <col min="15361" max="15361" width="9.140625" customWidth="1"/>
    <col min="15362" max="15362" width="37.7109375" customWidth="1"/>
    <col min="15363" max="15363" width="10.85546875" customWidth="1"/>
    <col min="15364" max="15370" width="9.7109375" customWidth="1"/>
    <col min="15371" max="15371" width="13.7109375" customWidth="1"/>
    <col min="15372" max="15397" width="12.7109375" customWidth="1"/>
    <col min="15398" max="15406" width="9.7109375" customWidth="1"/>
    <col min="15407" max="15407" width="14.7109375" customWidth="1"/>
    <col min="15408" max="15408" width="9.7109375" customWidth="1"/>
    <col min="15617" max="15617" width="9.140625" customWidth="1"/>
    <col min="15618" max="15618" width="37.7109375" customWidth="1"/>
    <col min="15619" max="15619" width="10.85546875" customWidth="1"/>
    <col min="15620" max="15626" width="9.7109375" customWidth="1"/>
    <col min="15627" max="15627" width="13.7109375" customWidth="1"/>
    <col min="15628" max="15653" width="12.7109375" customWidth="1"/>
    <col min="15654" max="15662" width="9.7109375" customWidth="1"/>
    <col min="15663" max="15663" width="14.7109375" customWidth="1"/>
    <col min="15664" max="15664" width="9.7109375" customWidth="1"/>
    <col min="15873" max="15873" width="9.140625" customWidth="1"/>
    <col min="15874" max="15874" width="37.7109375" customWidth="1"/>
    <col min="15875" max="15875" width="10.85546875" customWidth="1"/>
    <col min="15876" max="15882" width="9.7109375" customWidth="1"/>
    <col min="15883" max="15883" width="13.7109375" customWidth="1"/>
    <col min="15884" max="15909" width="12.7109375" customWidth="1"/>
    <col min="15910" max="15918" width="9.7109375" customWidth="1"/>
    <col min="15919" max="15919" width="14.7109375" customWidth="1"/>
    <col min="15920" max="15920" width="9.7109375" customWidth="1"/>
    <col min="16129" max="16129" width="9.140625" customWidth="1"/>
    <col min="16130" max="16130" width="37.7109375" customWidth="1"/>
    <col min="16131" max="16131" width="10.85546875" customWidth="1"/>
    <col min="16132" max="16138" width="9.7109375" customWidth="1"/>
    <col min="16139" max="16139" width="13.7109375" customWidth="1"/>
    <col min="16140" max="16165" width="12.7109375" customWidth="1"/>
    <col min="16166" max="16174" width="9.7109375" customWidth="1"/>
    <col min="16175" max="16175" width="14.7109375" customWidth="1"/>
    <col min="16176" max="16176" width="9.7109375" customWidth="1"/>
  </cols>
  <sheetData>
    <row r="1" spans="1:48" ht="15.75">
      <c r="G1" s="4" t="s">
        <v>0</v>
      </c>
      <c r="H1" s="4"/>
      <c r="N1" t="s">
        <v>84</v>
      </c>
      <c r="AJ1"/>
      <c r="AK1"/>
    </row>
    <row r="2" spans="1:48">
      <c r="N2" t="s">
        <v>79</v>
      </c>
    </row>
    <row r="3" spans="1:48" ht="13.5" thickBot="1">
      <c r="C3" s="2" t="s">
        <v>1</v>
      </c>
      <c r="AK3" s="3"/>
      <c r="AQ3" s="2"/>
    </row>
    <row r="4" spans="1:48" ht="14.25" thickTop="1" thickBot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42"/>
      <c r="AK4"/>
      <c r="AU4" s="25"/>
      <c r="AV4"/>
    </row>
    <row r="5" spans="1:48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66</v>
      </c>
      <c r="M5" s="34" t="s">
        <v>67</v>
      </c>
      <c r="N5" s="34" t="s">
        <v>68</v>
      </c>
      <c r="O5" s="34" t="s">
        <v>69</v>
      </c>
      <c r="P5" s="34" t="s">
        <v>70</v>
      </c>
      <c r="Q5" s="34" t="s">
        <v>71</v>
      </c>
      <c r="R5" s="34" t="s">
        <v>88</v>
      </c>
      <c r="S5" s="34" t="s">
        <v>89</v>
      </c>
      <c r="T5" s="34" t="s">
        <v>90</v>
      </c>
      <c r="U5" s="34" t="s">
        <v>91</v>
      </c>
      <c r="V5" s="34" t="s">
        <v>58</v>
      </c>
      <c r="W5" s="34" t="s">
        <v>59</v>
      </c>
      <c r="X5" s="34" t="s">
        <v>60</v>
      </c>
      <c r="Y5" s="34" t="s">
        <v>72</v>
      </c>
      <c r="Z5" s="34" t="s">
        <v>73</v>
      </c>
      <c r="AA5" s="34" t="s">
        <v>74</v>
      </c>
      <c r="AB5" s="34" t="s">
        <v>92</v>
      </c>
      <c r="AC5" s="34" t="s">
        <v>75</v>
      </c>
      <c r="AD5" s="34" t="s">
        <v>93</v>
      </c>
      <c r="AE5" s="34" t="s">
        <v>94</v>
      </c>
      <c r="AF5" s="34" t="s">
        <v>63</v>
      </c>
      <c r="AG5" s="34" t="s">
        <v>76</v>
      </c>
      <c r="AH5" s="34" t="s">
        <v>65</v>
      </c>
      <c r="AI5" s="6" t="s">
        <v>77</v>
      </c>
      <c r="AJ5" s="40" t="s">
        <v>13</v>
      </c>
      <c r="AK5" s="52" t="s">
        <v>14</v>
      </c>
      <c r="AL5" s="54" t="s">
        <v>15</v>
      </c>
      <c r="AV5"/>
    </row>
    <row r="6" spans="1:48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0"/>
      <c r="AK6" s="53"/>
      <c r="AL6" s="55"/>
      <c r="AV6"/>
    </row>
    <row r="7" spans="1:48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10</v>
      </c>
      <c r="M7" s="36">
        <v>20</v>
      </c>
      <c r="N7" s="36">
        <v>30</v>
      </c>
      <c r="O7" s="36">
        <v>40</v>
      </c>
      <c r="P7" s="36">
        <v>50</v>
      </c>
      <c r="Q7" s="36">
        <v>60</v>
      </c>
      <c r="R7" s="36">
        <v>70</v>
      </c>
      <c r="S7" s="36">
        <v>80</v>
      </c>
      <c r="T7" s="36">
        <v>90</v>
      </c>
      <c r="U7" s="36">
        <v>100</v>
      </c>
      <c r="V7" s="36">
        <v>110</v>
      </c>
      <c r="W7" s="36">
        <v>120</v>
      </c>
      <c r="X7" s="36">
        <v>130</v>
      </c>
      <c r="Y7" s="36">
        <v>140</v>
      </c>
      <c r="Z7" s="36">
        <v>150</v>
      </c>
      <c r="AA7" s="36">
        <v>160</v>
      </c>
      <c r="AB7" s="36">
        <v>170</v>
      </c>
      <c r="AC7" s="36">
        <v>180</v>
      </c>
      <c r="AD7" s="36">
        <v>190</v>
      </c>
      <c r="AE7" s="36">
        <v>200</v>
      </c>
      <c r="AF7" s="36">
        <v>210</v>
      </c>
      <c r="AG7" s="36">
        <v>220</v>
      </c>
      <c r="AH7" s="36">
        <v>230</v>
      </c>
      <c r="AI7" s="36">
        <v>999</v>
      </c>
      <c r="AJ7" s="51"/>
      <c r="AK7" s="53"/>
      <c r="AL7" s="55"/>
      <c r="AV7"/>
    </row>
    <row r="8" spans="1:48" ht="13.5" thickTop="1">
      <c r="A8" s="72">
        <v>10</v>
      </c>
      <c r="B8" s="29" t="s">
        <v>54</v>
      </c>
      <c r="C8" s="37">
        <f>D8+E8+F8+G8+H8+I8+J8+K8</f>
        <v>701058</v>
      </c>
      <c r="D8" s="29">
        <v>92933</v>
      </c>
      <c r="E8" s="29">
        <v>0</v>
      </c>
      <c r="F8" s="29">
        <v>430</v>
      </c>
      <c r="G8" s="29">
        <v>0</v>
      </c>
      <c r="H8" s="29">
        <v>0</v>
      </c>
      <c r="I8" s="29">
        <v>152</v>
      </c>
      <c r="J8" s="29">
        <v>797</v>
      </c>
      <c r="K8" s="29">
        <f>AJ8+AK8+AL8</f>
        <v>606746</v>
      </c>
      <c r="L8" s="28">
        <v>591545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0">
        <f>SUM(L8:AI8)</f>
        <v>591545</v>
      </c>
      <c r="AK8" s="45"/>
      <c r="AL8" s="46">
        <v>15201</v>
      </c>
      <c r="AV8"/>
    </row>
    <row r="9" spans="1:48">
      <c r="A9" s="72">
        <v>20</v>
      </c>
      <c r="B9" s="29" t="s">
        <v>95</v>
      </c>
      <c r="C9" s="37">
        <f t="shared" ref="C9:C31" si="0">D9+E9+F9+G9+H9+I9+J9+K9</f>
        <v>123685</v>
      </c>
      <c r="D9" s="29">
        <v>14876</v>
      </c>
      <c r="E9" s="29">
        <v>0</v>
      </c>
      <c r="F9" s="29">
        <v>4</v>
      </c>
      <c r="G9" s="29">
        <v>0</v>
      </c>
      <c r="H9" s="29">
        <v>0</v>
      </c>
      <c r="I9" s="29">
        <v>0</v>
      </c>
      <c r="J9" s="29">
        <v>42</v>
      </c>
      <c r="K9" s="29">
        <f t="shared" ref="K9:K31" si="1">AJ9+AK9+AL9</f>
        <v>108763</v>
      </c>
      <c r="L9" s="28">
        <v>0</v>
      </c>
      <c r="M9" s="37">
        <v>108381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0">
        <f t="shared" ref="AJ9:AJ31" si="2">SUM(L9:AI9)</f>
        <v>108381</v>
      </c>
      <c r="AK9" s="106"/>
      <c r="AL9" s="48">
        <v>382</v>
      </c>
      <c r="AV9"/>
    </row>
    <row r="10" spans="1:48">
      <c r="A10" s="72">
        <v>30</v>
      </c>
      <c r="B10" s="29" t="s">
        <v>96</v>
      </c>
      <c r="C10" s="37">
        <f t="shared" si="0"/>
        <v>120962</v>
      </c>
      <c r="D10" s="29">
        <v>17397</v>
      </c>
      <c r="E10" s="29">
        <v>0</v>
      </c>
      <c r="F10" s="29">
        <v>5</v>
      </c>
      <c r="G10" s="29">
        <v>0</v>
      </c>
      <c r="H10" s="29">
        <v>0</v>
      </c>
      <c r="I10" s="29">
        <v>0</v>
      </c>
      <c r="J10" s="29">
        <v>159</v>
      </c>
      <c r="K10" s="29">
        <f t="shared" si="1"/>
        <v>103401</v>
      </c>
      <c r="L10" s="28">
        <v>0</v>
      </c>
      <c r="M10" s="37">
        <v>0</v>
      </c>
      <c r="N10" s="37">
        <v>98629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0">
        <f t="shared" si="2"/>
        <v>98629</v>
      </c>
      <c r="AK10" s="106"/>
      <c r="AL10" s="48">
        <v>4772</v>
      </c>
      <c r="AV10"/>
    </row>
    <row r="11" spans="1:48">
      <c r="A11" s="72">
        <v>40</v>
      </c>
      <c r="B11" s="29" t="s">
        <v>55</v>
      </c>
      <c r="C11" s="37">
        <f t="shared" si="0"/>
        <v>23841</v>
      </c>
      <c r="D11" s="29">
        <v>634</v>
      </c>
      <c r="E11" s="29">
        <v>0</v>
      </c>
      <c r="F11" s="29">
        <v>413</v>
      </c>
      <c r="G11" s="29">
        <v>0</v>
      </c>
      <c r="H11" s="29">
        <v>0</v>
      </c>
      <c r="I11" s="29">
        <v>0</v>
      </c>
      <c r="J11" s="29">
        <v>607</v>
      </c>
      <c r="K11" s="29">
        <f t="shared" si="1"/>
        <v>22187</v>
      </c>
      <c r="L11" s="28">
        <v>0</v>
      </c>
      <c r="M11" s="37">
        <v>0</v>
      </c>
      <c r="N11" s="37">
        <v>0</v>
      </c>
      <c r="O11" s="37">
        <v>18257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0">
        <f t="shared" si="2"/>
        <v>18257</v>
      </c>
      <c r="AK11" s="106"/>
      <c r="AL11" s="48">
        <v>3930</v>
      </c>
      <c r="AV11"/>
    </row>
    <row r="12" spans="1:48">
      <c r="A12" s="72">
        <v>50</v>
      </c>
      <c r="B12" s="29" t="s">
        <v>56</v>
      </c>
      <c r="C12" s="37">
        <f t="shared" si="0"/>
        <v>789652</v>
      </c>
      <c r="D12" s="29">
        <v>108736</v>
      </c>
      <c r="E12" s="29">
        <v>0</v>
      </c>
      <c r="F12" s="29">
        <v>33344</v>
      </c>
      <c r="G12" s="29">
        <v>0</v>
      </c>
      <c r="H12" s="29">
        <v>4206</v>
      </c>
      <c r="I12" s="29">
        <v>350</v>
      </c>
      <c r="J12" s="29">
        <v>14173</v>
      </c>
      <c r="K12" s="29">
        <f t="shared" si="1"/>
        <v>628843</v>
      </c>
      <c r="L12" s="28">
        <v>0</v>
      </c>
      <c r="M12" s="37">
        <v>0</v>
      </c>
      <c r="N12" s="37">
        <v>0</v>
      </c>
      <c r="O12" s="37">
        <v>0</v>
      </c>
      <c r="P12" s="37">
        <v>508463</v>
      </c>
      <c r="Q12" s="37">
        <v>0</v>
      </c>
      <c r="R12" s="37">
        <v>0</v>
      </c>
      <c r="S12" s="37">
        <v>0</v>
      </c>
      <c r="T12" s="37">
        <v>47</v>
      </c>
      <c r="U12" s="37">
        <v>0</v>
      </c>
      <c r="V12" s="37">
        <v>0</v>
      </c>
      <c r="W12" s="37">
        <v>0</v>
      </c>
      <c r="X12" s="37">
        <v>44</v>
      </c>
      <c r="Y12" s="37">
        <v>23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0">
        <f t="shared" si="2"/>
        <v>508577</v>
      </c>
      <c r="AK12" s="106"/>
      <c r="AL12" s="48">
        <v>120266</v>
      </c>
      <c r="AV12"/>
    </row>
    <row r="13" spans="1:48">
      <c r="A13" s="72">
        <v>60</v>
      </c>
      <c r="B13" s="29" t="s">
        <v>57</v>
      </c>
      <c r="C13" s="37">
        <f t="shared" si="0"/>
        <v>348353</v>
      </c>
      <c r="D13" s="29">
        <v>37564</v>
      </c>
      <c r="E13" s="29">
        <v>0</v>
      </c>
      <c r="F13" s="29">
        <v>15612</v>
      </c>
      <c r="G13" s="29">
        <v>0</v>
      </c>
      <c r="H13" s="29">
        <v>0</v>
      </c>
      <c r="I13" s="29">
        <v>413</v>
      </c>
      <c r="J13" s="29">
        <v>30657</v>
      </c>
      <c r="K13" s="29">
        <f t="shared" si="1"/>
        <v>264107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170572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0">
        <f t="shared" si="2"/>
        <v>170572</v>
      </c>
      <c r="AK13" s="106"/>
      <c r="AL13" s="48">
        <v>93535</v>
      </c>
      <c r="AV13"/>
    </row>
    <row r="14" spans="1:48">
      <c r="A14" s="72">
        <v>70</v>
      </c>
      <c r="B14" s="29" t="s">
        <v>97</v>
      </c>
      <c r="C14" s="37">
        <f t="shared" si="0"/>
        <v>294275</v>
      </c>
      <c r="D14" s="29">
        <v>47675</v>
      </c>
      <c r="E14" s="29">
        <v>0</v>
      </c>
      <c r="F14" s="29">
        <v>27881</v>
      </c>
      <c r="G14" s="29">
        <v>0</v>
      </c>
      <c r="H14" s="29">
        <v>943</v>
      </c>
      <c r="I14" s="29">
        <v>2</v>
      </c>
      <c r="J14" s="29">
        <v>12903</v>
      </c>
      <c r="K14" s="29">
        <f t="shared" si="1"/>
        <v>204871</v>
      </c>
      <c r="L14" s="28">
        <v>0</v>
      </c>
      <c r="M14" s="37">
        <v>0</v>
      </c>
      <c r="N14" s="37">
        <v>0</v>
      </c>
      <c r="O14" s="37">
        <v>0</v>
      </c>
      <c r="P14" s="37">
        <v>1467</v>
      </c>
      <c r="Q14" s="37">
        <v>0</v>
      </c>
      <c r="R14" s="37">
        <v>31376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0">
        <f t="shared" si="2"/>
        <v>32843</v>
      </c>
      <c r="AK14" s="106"/>
      <c r="AL14" s="48">
        <v>172028</v>
      </c>
      <c r="AV14"/>
    </row>
    <row r="15" spans="1:48">
      <c r="A15" s="72">
        <v>80</v>
      </c>
      <c r="B15" s="29" t="s">
        <v>98</v>
      </c>
      <c r="C15" s="37">
        <f t="shared" si="0"/>
        <v>142577</v>
      </c>
      <c r="D15" s="29">
        <v>12588</v>
      </c>
      <c r="E15" s="29">
        <v>0</v>
      </c>
      <c r="F15" s="29">
        <v>10342</v>
      </c>
      <c r="G15" s="29">
        <v>0</v>
      </c>
      <c r="H15" s="29">
        <v>0</v>
      </c>
      <c r="I15" s="29">
        <v>534</v>
      </c>
      <c r="J15" s="29">
        <v>7012</v>
      </c>
      <c r="K15" s="29">
        <f t="shared" si="1"/>
        <v>112101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79323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0">
        <f t="shared" si="2"/>
        <v>79323</v>
      </c>
      <c r="AK15" s="106"/>
      <c r="AL15" s="48">
        <v>32778</v>
      </c>
      <c r="AV15"/>
    </row>
    <row r="16" spans="1:48">
      <c r="A16" s="72">
        <v>90</v>
      </c>
      <c r="B16" s="29" t="s">
        <v>99</v>
      </c>
      <c r="C16" s="37">
        <f t="shared" si="0"/>
        <v>246189</v>
      </c>
      <c r="D16" s="29">
        <v>32734</v>
      </c>
      <c r="E16" s="29">
        <v>0</v>
      </c>
      <c r="F16" s="29">
        <v>19933</v>
      </c>
      <c r="G16" s="29">
        <v>0</v>
      </c>
      <c r="H16" s="29">
        <v>0</v>
      </c>
      <c r="I16" s="29">
        <v>144</v>
      </c>
      <c r="J16" s="29">
        <v>25157</v>
      </c>
      <c r="K16" s="29">
        <f t="shared" si="1"/>
        <v>168221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69348</v>
      </c>
      <c r="U16" s="37">
        <v>0</v>
      </c>
      <c r="V16" s="37">
        <v>0</v>
      </c>
      <c r="W16" s="37">
        <v>0</v>
      </c>
      <c r="X16" s="37">
        <v>190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0">
        <f t="shared" si="2"/>
        <v>69538</v>
      </c>
      <c r="AK16" s="106"/>
      <c r="AL16" s="48">
        <v>98683</v>
      </c>
      <c r="AV16"/>
    </row>
    <row r="17" spans="1:49">
      <c r="A17" s="72">
        <v>100</v>
      </c>
      <c r="B17" s="29" t="s">
        <v>100</v>
      </c>
      <c r="C17" s="37">
        <f t="shared" si="0"/>
        <v>141775</v>
      </c>
      <c r="D17" s="29">
        <v>8134</v>
      </c>
      <c r="E17" s="29">
        <v>0</v>
      </c>
      <c r="F17" s="29">
        <v>3477</v>
      </c>
      <c r="G17" s="29">
        <v>0</v>
      </c>
      <c r="H17" s="29">
        <v>18</v>
      </c>
      <c r="I17" s="29">
        <v>0</v>
      </c>
      <c r="J17" s="29">
        <v>4771</v>
      </c>
      <c r="K17" s="29">
        <f t="shared" si="1"/>
        <v>125375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104622</v>
      </c>
      <c r="V17" s="37">
        <v>0</v>
      </c>
      <c r="W17" s="37">
        <v>0</v>
      </c>
      <c r="X17" s="37">
        <v>120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0">
        <f t="shared" si="2"/>
        <v>104742</v>
      </c>
      <c r="AK17" s="106"/>
      <c r="AL17" s="48">
        <v>20633</v>
      </c>
      <c r="AV17"/>
    </row>
    <row r="18" spans="1:49">
      <c r="A18" s="72">
        <v>110</v>
      </c>
      <c r="B18" s="29" t="s">
        <v>101</v>
      </c>
      <c r="C18" s="37">
        <f t="shared" si="0"/>
        <v>54438</v>
      </c>
      <c r="D18" s="29">
        <v>0</v>
      </c>
      <c r="E18" s="29">
        <v>0</v>
      </c>
      <c r="F18" s="29">
        <v>7992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46446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21566</v>
      </c>
      <c r="W18" s="37">
        <v>0</v>
      </c>
      <c r="X18" s="37">
        <v>1126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0">
        <f t="shared" si="2"/>
        <v>22692</v>
      </c>
      <c r="AK18" s="106"/>
      <c r="AL18" s="48">
        <v>23754</v>
      </c>
      <c r="AV18"/>
    </row>
    <row r="19" spans="1:49">
      <c r="A19" s="72">
        <v>120</v>
      </c>
      <c r="B19" s="29" t="s">
        <v>102</v>
      </c>
      <c r="C19" s="37">
        <f t="shared" si="0"/>
        <v>367127</v>
      </c>
      <c r="D19" s="29">
        <v>0</v>
      </c>
      <c r="E19" s="29">
        <v>0</v>
      </c>
      <c r="F19" s="29">
        <v>9620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357507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323</v>
      </c>
      <c r="T19" s="37">
        <v>0</v>
      </c>
      <c r="U19" s="37">
        <v>0</v>
      </c>
      <c r="V19" s="37">
        <v>11229</v>
      </c>
      <c r="W19" s="37">
        <v>343291</v>
      </c>
      <c r="X19" s="37">
        <v>63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0">
        <f t="shared" si="2"/>
        <v>354906</v>
      </c>
      <c r="AK19" s="106"/>
      <c r="AL19" s="48">
        <v>2601</v>
      </c>
      <c r="AV19"/>
    </row>
    <row r="20" spans="1:49">
      <c r="A20" s="72">
        <v>130</v>
      </c>
      <c r="B20" s="29" t="s">
        <v>103</v>
      </c>
      <c r="C20" s="37">
        <f t="shared" si="0"/>
        <v>0</v>
      </c>
      <c r="D20" s="29">
        <v>-373271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373271</v>
      </c>
      <c r="L20" s="28">
        <v>0</v>
      </c>
      <c r="M20" s="37">
        <v>0</v>
      </c>
      <c r="N20" s="37">
        <v>0</v>
      </c>
      <c r="O20" s="37">
        <v>0</v>
      </c>
      <c r="P20" s="37">
        <v>116</v>
      </c>
      <c r="Q20" s="37">
        <v>6734</v>
      </c>
      <c r="R20" s="37">
        <v>3365</v>
      </c>
      <c r="S20" s="37">
        <v>0</v>
      </c>
      <c r="T20" s="37">
        <v>35</v>
      </c>
      <c r="U20" s="37">
        <v>168</v>
      </c>
      <c r="V20" s="37">
        <v>0</v>
      </c>
      <c r="W20" s="37">
        <v>292</v>
      </c>
      <c r="X20" s="37">
        <v>362192</v>
      </c>
      <c r="Y20" s="37">
        <v>49</v>
      </c>
      <c r="Z20" s="37">
        <v>0</v>
      </c>
      <c r="AA20" s="37">
        <v>59</v>
      </c>
      <c r="AB20" s="37">
        <v>260</v>
      </c>
      <c r="AC20" s="37">
        <v>0</v>
      </c>
      <c r="AD20" s="37">
        <v>0</v>
      </c>
      <c r="AE20" s="37">
        <v>0</v>
      </c>
      <c r="AF20" s="37">
        <v>1</v>
      </c>
      <c r="AG20" s="37">
        <v>0</v>
      </c>
      <c r="AH20" s="37">
        <v>0</v>
      </c>
      <c r="AI20" s="37">
        <v>0</v>
      </c>
      <c r="AJ20" s="30">
        <f t="shared" si="2"/>
        <v>373271</v>
      </c>
      <c r="AK20" s="106"/>
      <c r="AL20" s="48">
        <v>0</v>
      </c>
      <c r="AV20"/>
    </row>
    <row r="21" spans="1:49">
      <c r="A21" s="72">
        <v>140</v>
      </c>
      <c r="B21" s="29" t="s">
        <v>104</v>
      </c>
      <c r="C21" s="37">
        <f t="shared" si="0"/>
        <v>277145</v>
      </c>
      <c r="D21" s="29">
        <v>0</v>
      </c>
      <c r="E21" s="29">
        <v>0</v>
      </c>
      <c r="F21" s="29">
        <v>15185</v>
      </c>
      <c r="G21" s="29">
        <v>0</v>
      </c>
      <c r="H21" s="29">
        <v>538</v>
      </c>
      <c r="I21" s="29">
        <v>0</v>
      </c>
      <c r="J21" s="29">
        <v>0</v>
      </c>
      <c r="K21" s="29">
        <f t="shared" si="1"/>
        <v>261422</v>
      </c>
      <c r="L21" s="28">
        <v>0</v>
      </c>
      <c r="M21" s="37">
        <v>0</v>
      </c>
      <c r="N21" s="37">
        <v>0</v>
      </c>
      <c r="O21" s="37">
        <v>17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246</v>
      </c>
      <c r="Y21" s="37">
        <v>237382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0">
        <f t="shared" si="2"/>
        <v>237645</v>
      </c>
      <c r="AK21" s="106"/>
      <c r="AL21" s="48">
        <v>23777</v>
      </c>
      <c r="AV21"/>
    </row>
    <row r="22" spans="1:49">
      <c r="A22" s="72">
        <v>150</v>
      </c>
      <c r="B22" s="29" t="s">
        <v>105</v>
      </c>
      <c r="C22" s="37">
        <f t="shared" si="0"/>
        <v>100108</v>
      </c>
      <c r="D22" s="29">
        <v>0</v>
      </c>
      <c r="E22" s="29">
        <v>0</v>
      </c>
      <c r="F22" s="29">
        <v>405</v>
      </c>
      <c r="G22" s="29">
        <v>0</v>
      </c>
      <c r="H22" s="29">
        <v>7147</v>
      </c>
      <c r="I22" s="29">
        <v>0</v>
      </c>
      <c r="J22" s="29">
        <v>0</v>
      </c>
      <c r="K22" s="29">
        <f t="shared" si="1"/>
        <v>92556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74955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0">
        <f t="shared" si="2"/>
        <v>74955</v>
      </c>
      <c r="AK22" s="106"/>
      <c r="AL22" s="48">
        <v>17601</v>
      </c>
      <c r="AV22"/>
    </row>
    <row r="23" spans="1:49">
      <c r="A23" s="72">
        <v>160</v>
      </c>
      <c r="B23" s="29" t="s">
        <v>61</v>
      </c>
      <c r="C23" s="37">
        <f t="shared" si="0"/>
        <v>245092</v>
      </c>
      <c r="D23" s="29">
        <v>0</v>
      </c>
      <c r="E23" s="29">
        <v>0</v>
      </c>
      <c r="F23" s="29">
        <v>101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244991</v>
      </c>
      <c r="L23" s="28">
        <v>0</v>
      </c>
      <c r="M23" s="37">
        <v>0</v>
      </c>
      <c r="N23" s="37">
        <v>0</v>
      </c>
      <c r="O23" s="37">
        <v>0</v>
      </c>
      <c r="P23" s="37">
        <v>9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238924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0">
        <f t="shared" si="2"/>
        <v>238933</v>
      </c>
      <c r="AK23" s="106"/>
      <c r="AL23" s="48">
        <v>6058</v>
      </c>
      <c r="AV23"/>
    </row>
    <row r="24" spans="1:49">
      <c r="A24" s="72">
        <v>170</v>
      </c>
      <c r="B24" s="29" t="s">
        <v>106</v>
      </c>
      <c r="C24" s="37">
        <f t="shared" si="0"/>
        <v>250105</v>
      </c>
      <c r="D24" s="29">
        <v>0</v>
      </c>
      <c r="E24" s="29">
        <v>0</v>
      </c>
      <c r="F24" s="29">
        <v>3041</v>
      </c>
      <c r="G24" s="29">
        <v>0</v>
      </c>
      <c r="H24" s="29">
        <v>271</v>
      </c>
      <c r="I24" s="29">
        <v>0</v>
      </c>
      <c r="J24" s="29">
        <v>0</v>
      </c>
      <c r="K24" s="29">
        <f t="shared" si="1"/>
        <v>246793</v>
      </c>
      <c r="L24" s="28">
        <v>0</v>
      </c>
      <c r="M24" s="37">
        <v>0</v>
      </c>
      <c r="N24" s="37">
        <v>0</v>
      </c>
      <c r="O24" s="37">
        <v>0</v>
      </c>
      <c r="P24" s="37">
        <v>9</v>
      </c>
      <c r="Q24" s="37">
        <v>0</v>
      </c>
      <c r="R24" s="37">
        <v>0</v>
      </c>
      <c r="S24" s="37">
        <v>0</v>
      </c>
      <c r="T24" s="37">
        <v>0</v>
      </c>
      <c r="U24" s="37">
        <v>25</v>
      </c>
      <c r="V24" s="37">
        <v>0</v>
      </c>
      <c r="W24" s="37">
        <v>17</v>
      </c>
      <c r="X24" s="37">
        <v>3249</v>
      </c>
      <c r="Y24" s="37">
        <v>1169</v>
      </c>
      <c r="Z24" s="37">
        <v>0</v>
      </c>
      <c r="AA24" s="37">
        <v>6</v>
      </c>
      <c r="AB24" s="37">
        <v>229645</v>
      </c>
      <c r="AC24" s="37">
        <v>0</v>
      </c>
      <c r="AD24" s="37">
        <v>0</v>
      </c>
      <c r="AE24" s="37">
        <v>0</v>
      </c>
      <c r="AF24" s="37">
        <v>3</v>
      </c>
      <c r="AG24" s="37">
        <v>0</v>
      </c>
      <c r="AH24" s="37">
        <v>0</v>
      </c>
      <c r="AI24" s="37">
        <v>0</v>
      </c>
      <c r="AJ24" s="30">
        <f t="shared" si="2"/>
        <v>234123</v>
      </c>
      <c r="AK24" s="106"/>
      <c r="AL24" s="48">
        <v>12670</v>
      </c>
      <c r="AV24"/>
    </row>
    <row r="25" spans="1:49">
      <c r="A25" s="72">
        <v>180</v>
      </c>
      <c r="B25" s="29" t="s">
        <v>62</v>
      </c>
      <c r="C25" s="37">
        <f t="shared" si="0"/>
        <v>194320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194320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194320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0">
        <f t="shared" si="2"/>
        <v>194320</v>
      </c>
      <c r="AK25" s="106"/>
      <c r="AL25" s="48">
        <v>0</v>
      </c>
      <c r="AV25"/>
    </row>
    <row r="26" spans="1:49">
      <c r="A26" s="72">
        <v>190</v>
      </c>
      <c r="B26" s="29" t="s">
        <v>107</v>
      </c>
      <c r="C26" s="37">
        <f t="shared" si="0"/>
        <v>113200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113200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22</v>
      </c>
      <c r="Z26" s="37">
        <v>0</v>
      </c>
      <c r="AA26" s="37">
        <v>0</v>
      </c>
      <c r="AB26" s="37">
        <v>0</v>
      </c>
      <c r="AC26" s="37">
        <v>0</v>
      </c>
      <c r="AD26" s="37">
        <v>113178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0">
        <f t="shared" si="2"/>
        <v>113200</v>
      </c>
      <c r="AK26" s="106"/>
      <c r="AL26" s="48">
        <v>0</v>
      </c>
      <c r="AV26"/>
    </row>
    <row r="27" spans="1:49">
      <c r="A27" s="72">
        <v>200</v>
      </c>
      <c r="B27" s="29" t="s">
        <v>108</v>
      </c>
      <c r="C27" s="37">
        <f t="shared" si="0"/>
        <v>48406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48406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48406</v>
      </c>
      <c r="AF27" s="37">
        <v>0</v>
      </c>
      <c r="AG27" s="37">
        <v>0</v>
      </c>
      <c r="AH27" s="37">
        <v>0</v>
      </c>
      <c r="AI27" s="37">
        <v>0</v>
      </c>
      <c r="AJ27" s="30">
        <f t="shared" si="2"/>
        <v>48406</v>
      </c>
      <c r="AK27" s="106"/>
      <c r="AL27" s="48">
        <v>0</v>
      </c>
      <c r="AV27"/>
    </row>
    <row r="28" spans="1:49">
      <c r="A28" s="72">
        <v>210</v>
      </c>
      <c r="B28" s="29" t="s">
        <v>109</v>
      </c>
      <c r="C28" s="37">
        <f t="shared" si="0"/>
        <v>61190</v>
      </c>
      <c r="D28" s="29">
        <v>0</v>
      </c>
      <c r="E28" s="29">
        <v>0</v>
      </c>
      <c r="F28" s="29">
        <v>318</v>
      </c>
      <c r="G28" s="29">
        <v>0</v>
      </c>
      <c r="H28" s="29">
        <v>358</v>
      </c>
      <c r="I28" s="29">
        <v>0</v>
      </c>
      <c r="J28" s="29">
        <v>0</v>
      </c>
      <c r="K28" s="29">
        <f t="shared" si="1"/>
        <v>60514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12</v>
      </c>
      <c r="X28" s="37">
        <v>13</v>
      </c>
      <c r="Y28" s="37">
        <v>4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60360</v>
      </c>
      <c r="AG28" s="37">
        <v>0</v>
      </c>
      <c r="AH28" s="37">
        <v>0</v>
      </c>
      <c r="AI28" s="37">
        <v>0</v>
      </c>
      <c r="AJ28" s="30">
        <f t="shared" si="2"/>
        <v>60389</v>
      </c>
      <c r="AK28" s="106"/>
      <c r="AL28" s="48">
        <v>125</v>
      </c>
      <c r="AV28"/>
    </row>
    <row r="29" spans="1:49">
      <c r="A29" s="72">
        <v>220</v>
      </c>
      <c r="B29" s="29" t="s">
        <v>64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0">
        <f t="shared" si="2"/>
        <v>0</v>
      </c>
      <c r="AK29" s="106"/>
      <c r="AL29" s="48">
        <v>0</v>
      </c>
      <c r="AV29"/>
    </row>
    <row r="30" spans="1:49">
      <c r="A30" s="72">
        <v>230</v>
      </c>
      <c r="B30" s="29" t="s">
        <v>65</v>
      </c>
      <c r="C30" s="37">
        <f t="shared" si="0"/>
        <v>9318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1"/>
        <v>9318</v>
      </c>
      <c r="L30" s="2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0">
        <f t="shared" si="2"/>
        <v>0</v>
      </c>
      <c r="AK30" s="106"/>
      <c r="AL30" s="48">
        <v>9318</v>
      </c>
      <c r="AV30"/>
    </row>
    <row r="31" spans="1:49" ht="13.5" thickBot="1">
      <c r="A31" s="73">
        <v>999</v>
      </c>
      <c r="B31" s="29" t="s">
        <v>110</v>
      </c>
      <c r="C31" s="37">
        <f t="shared" si="0"/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0">
        <f t="shared" si="2"/>
        <v>0</v>
      </c>
      <c r="AK31" s="49"/>
      <c r="AL31" s="56">
        <v>0</v>
      </c>
      <c r="AV31"/>
    </row>
    <row r="32" spans="1:49" s="15" customFormat="1" ht="21.75" customHeight="1" thickTop="1" thickBot="1">
      <c r="A32" s="74"/>
      <c r="B32" s="31">
        <f>SUM(B8:B31)</f>
        <v>0</v>
      </c>
      <c r="C32" s="38">
        <f>SUM(C8:C31)</f>
        <v>4652816</v>
      </c>
      <c r="D32" s="38">
        <f>SUM(D8:D31)</f>
        <v>0</v>
      </c>
      <c r="E32" s="38">
        <f t="shared" ref="E32:AL32" si="3">SUM(E8:E31)</f>
        <v>0</v>
      </c>
      <c r="F32" s="38">
        <f t="shared" si="3"/>
        <v>148103</v>
      </c>
      <c r="G32" s="38">
        <f t="shared" si="3"/>
        <v>0</v>
      </c>
      <c r="H32" s="38">
        <f t="shared" si="3"/>
        <v>13481</v>
      </c>
      <c r="I32" s="38">
        <f t="shared" si="3"/>
        <v>1595</v>
      </c>
      <c r="J32" s="38">
        <f t="shared" si="3"/>
        <v>96278</v>
      </c>
      <c r="K32" s="87">
        <f t="shared" si="3"/>
        <v>4393359</v>
      </c>
      <c r="L32" s="31">
        <f t="shared" si="3"/>
        <v>591545</v>
      </c>
      <c r="M32" s="31">
        <f t="shared" si="3"/>
        <v>108381</v>
      </c>
      <c r="N32" s="31">
        <f t="shared" si="3"/>
        <v>98629</v>
      </c>
      <c r="O32" s="31">
        <f t="shared" si="3"/>
        <v>18274</v>
      </c>
      <c r="P32" s="31">
        <f t="shared" si="3"/>
        <v>510064</v>
      </c>
      <c r="Q32" s="31">
        <f t="shared" si="3"/>
        <v>177306</v>
      </c>
      <c r="R32" s="31">
        <f t="shared" si="3"/>
        <v>34741</v>
      </c>
      <c r="S32" s="31">
        <f t="shared" si="3"/>
        <v>79646</v>
      </c>
      <c r="T32" s="31">
        <f t="shared" si="3"/>
        <v>69430</v>
      </c>
      <c r="U32" s="31">
        <f t="shared" si="3"/>
        <v>104815</v>
      </c>
      <c r="V32" s="31">
        <f t="shared" si="3"/>
        <v>32795</v>
      </c>
      <c r="W32" s="31">
        <f t="shared" si="3"/>
        <v>343612</v>
      </c>
      <c r="X32" s="31">
        <f t="shared" si="3"/>
        <v>367243</v>
      </c>
      <c r="Y32" s="31">
        <f t="shared" si="3"/>
        <v>238649</v>
      </c>
      <c r="Z32" s="31">
        <f t="shared" si="3"/>
        <v>74955</v>
      </c>
      <c r="AA32" s="31">
        <f t="shared" si="3"/>
        <v>238989</v>
      </c>
      <c r="AB32" s="31">
        <f t="shared" si="3"/>
        <v>229905</v>
      </c>
      <c r="AC32" s="31">
        <f t="shared" si="3"/>
        <v>194320</v>
      </c>
      <c r="AD32" s="31">
        <f t="shared" si="3"/>
        <v>113178</v>
      </c>
      <c r="AE32" s="31">
        <f t="shared" si="3"/>
        <v>48406</v>
      </c>
      <c r="AF32" s="31">
        <f t="shared" si="3"/>
        <v>60364</v>
      </c>
      <c r="AG32" s="31">
        <f t="shared" si="3"/>
        <v>0</v>
      </c>
      <c r="AH32" s="31">
        <f t="shared" si="3"/>
        <v>0</v>
      </c>
      <c r="AI32" s="31">
        <f t="shared" si="3"/>
        <v>0</v>
      </c>
      <c r="AJ32" s="31">
        <f t="shared" si="3"/>
        <v>3735247</v>
      </c>
      <c r="AK32" s="88">
        <f t="shared" si="3"/>
        <v>0</v>
      </c>
      <c r="AL32" s="87">
        <f t="shared" si="3"/>
        <v>658112</v>
      </c>
      <c r="AM32"/>
      <c r="AN32"/>
      <c r="AO32"/>
      <c r="AP32"/>
      <c r="AQ32"/>
      <c r="AR32"/>
      <c r="AS32"/>
      <c r="AT32"/>
      <c r="AU32" s="14"/>
      <c r="AV32" s="14"/>
      <c r="AW32" s="14"/>
    </row>
    <row r="33" spans="1:48" s="15" customFormat="1" ht="21.75" customHeight="1" thickTop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14"/>
      <c r="AU33" s="14"/>
      <c r="AV33" s="14"/>
    </row>
    <row r="34" spans="1:48" ht="14.25" thickTop="1" thickBot="1">
      <c r="L34" s="79" t="s">
        <v>16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42"/>
      <c r="AK34"/>
      <c r="AU34" s="25"/>
      <c r="AV34"/>
    </row>
    <row r="35" spans="1:48" ht="90.75" thickTop="1" thickBot="1">
      <c r="A35" s="71" t="s">
        <v>17</v>
      </c>
      <c r="B35" s="78"/>
      <c r="C35" s="6" t="s">
        <v>18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39" t="s">
        <v>11</v>
      </c>
      <c r="K35" s="40" t="s">
        <v>12</v>
      </c>
      <c r="L35" s="5" t="s">
        <v>66</v>
      </c>
      <c r="M35" s="34" t="s">
        <v>67</v>
      </c>
      <c r="N35" s="34" t="s">
        <v>68</v>
      </c>
      <c r="O35" s="34" t="s">
        <v>69</v>
      </c>
      <c r="P35" s="34" t="s">
        <v>70</v>
      </c>
      <c r="Q35" s="34" t="s">
        <v>71</v>
      </c>
      <c r="R35" s="34" t="s">
        <v>88</v>
      </c>
      <c r="S35" s="34" t="s">
        <v>89</v>
      </c>
      <c r="T35" s="34" t="s">
        <v>90</v>
      </c>
      <c r="U35" s="34" t="s">
        <v>91</v>
      </c>
      <c r="V35" s="34" t="s">
        <v>58</v>
      </c>
      <c r="W35" s="34" t="s">
        <v>59</v>
      </c>
      <c r="X35" s="34" t="s">
        <v>60</v>
      </c>
      <c r="Y35" s="34" t="s">
        <v>72</v>
      </c>
      <c r="Z35" s="34" t="s">
        <v>73</v>
      </c>
      <c r="AA35" s="34" t="s">
        <v>74</v>
      </c>
      <c r="AB35" s="34" t="s">
        <v>92</v>
      </c>
      <c r="AC35" s="34" t="s">
        <v>75</v>
      </c>
      <c r="AD35" s="34" t="s">
        <v>93</v>
      </c>
      <c r="AE35" s="34" t="s">
        <v>94</v>
      </c>
      <c r="AF35" s="34" t="s">
        <v>63</v>
      </c>
      <c r="AG35" s="34" t="s">
        <v>76</v>
      </c>
      <c r="AH35" s="34" t="s">
        <v>65</v>
      </c>
      <c r="AI35" s="34" t="s">
        <v>77</v>
      </c>
      <c r="AJ35" s="40" t="s">
        <v>13</v>
      </c>
      <c r="AK35" s="54" t="s">
        <v>19</v>
      </c>
      <c r="AL35" s="52" t="s">
        <v>20</v>
      </c>
      <c r="AM35" s="58" t="s">
        <v>21</v>
      </c>
      <c r="AN35" s="59"/>
      <c r="AO35" s="60"/>
      <c r="AP35" s="61"/>
      <c r="AQ35" s="61"/>
      <c r="AR35" s="61"/>
      <c r="AS35" s="27" t="s">
        <v>22</v>
      </c>
      <c r="AT35" s="40" t="s">
        <v>23</v>
      </c>
      <c r="AV35"/>
    </row>
    <row r="36" spans="1:48" ht="13.5" thickTop="1">
      <c r="A36" s="18"/>
      <c r="B36" s="76"/>
      <c r="C36" s="35"/>
      <c r="D36" s="22"/>
      <c r="E36" s="22"/>
      <c r="F36" s="22"/>
      <c r="G36" s="22"/>
      <c r="H36" s="22"/>
      <c r="I36" s="22"/>
      <c r="J36" s="22"/>
      <c r="K36" s="22"/>
      <c r="L36" s="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69"/>
      <c r="AJ36" s="10"/>
      <c r="AK36" s="48"/>
      <c r="AL36" s="47"/>
      <c r="AM36" s="16" t="s">
        <v>24</v>
      </c>
      <c r="AN36" s="62" t="s">
        <v>25</v>
      </c>
      <c r="AO36" s="63"/>
      <c r="AP36" s="64"/>
      <c r="AQ36" s="68" t="s">
        <v>26</v>
      </c>
      <c r="AR36" s="65" t="s">
        <v>27</v>
      </c>
      <c r="AS36" s="22"/>
      <c r="AT36" s="50"/>
      <c r="AV36"/>
    </row>
    <row r="37" spans="1:48" ht="13.5" thickBot="1">
      <c r="A37" s="75"/>
      <c r="B37" s="77"/>
      <c r="C37" s="36"/>
      <c r="D37" s="8"/>
      <c r="E37" s="8"/>
      <c r="F37" s="8"/>
      <c r="G37" s="8"/>
      <c r="H37" s="8"/>
      <c r="I37" s="8"/>
      <c r="J37" s="8"/>
      <c r="K37" s="8"/>
      <c r="L37" s="7">
        <v>10</v>
      </c>
      <c r="M37" s="36">
        <v>20</v>
      </c>
      <c r="N37" s="36">
        <v>30</v>
      </c>
      <c r="O37" s="36">
        <v>40</v>
      </c>
      <c r="P37" s="36">
        <v>50</v>
      </c>
      <c r="Q37" s="36">
        <v>60</v>
      </c>
      <c r="R37" s="36">
        <v>70</v>
      </c>
      <c r="S37" s="36">
        <v>80</v>
      </c>
      <c r="T37" s="36">
        <v>90</v>
      </c>
      <c r="U37" s="36">
        <v>100</v>
      </c>
      <c r="V37" s="36">
        <v>110</v>
      </c>
      <c r="W37" s="36">
        <v>120</v>
      </c>
      <c r="X37" s="36">
        <v>130</v>
      </c>
      <c r="Y37" s="36">
        <v>140</v>
      </c>
      <c r="Z37" s="36">
        <v>150</v>
      </c>
      <c r="AA37" s="36">
        <v>160</v>
      </c>
      <c r="AB37" s="36">
        <v>170</v>
      </c>
      <c r="AC37" s="36">
        <v>180</v>
      </c>
      <c r="AD37" s="36">
        <v>190</v>
      </c>
      <c r="AE37" s="36">
        <v>200</v>
      </c>
      <c r="AF37" s="36">
        <v>210</v>
      </c>
      <c r="AG37" s="36">
        <v>220</v>
      </c>
      <c r="AH37" s="36">
        <v>230</v>
      </c>
      <c r="AI37" s="36">
        <v>999</v>
      </c>
      <c r="AJ37" s="77"/>
      <c r="AK37" s="56"/>
      <c r="AL37" s="9"/>
      <c r="AM37" s="13" t="s">
        <v>28</v>
      </c>
      <c r="AN37" s="49" t="s">
        <v>29</v>
      </c>
      <c r="AO37" s="23" t="s">
        <v>30</v>
      </c>
      <c r="AP37" s="24" t="s">
        <v>31</v>
      </c>
      <c r="AQ37" s="66" t="s">
        <v>32</v>
      </c>
      <c r="AR37" s="66"/>
      <c r="AS37" s="9"/>
      <c r="AT37" s="56"/>
      <c r="AV37"/>
    </row>
    <row r="38" spans="1:48" ht="13.5" thickTop="1">
      <c r="A38" s="18">
        <v>10</v>
      </c>
      <c r="B38" s="30" t="s">
        <v>54</v>
      </c>
      <c r="C38" s="37">
        <f t="shared" ref="C38:C61" si="4">AJ38+AL38+AM38+SUM(AS38:AT38)</f>
        <v>701058</v>
      </c>
      <c r="D38" s="29"/>
      <c r="E38" s="29"/>
      <c r="F38" s="29"/>
      <c r="G38" s="29"/>
      <c r="H38" s="29"/>
      <c r="I38" s="29"/>
      <c r="J38" s="29"/>
      <c r="K38" s="29"/>
      <c r="L38" s="28">
        <v>140619</v>
      </c>
      <c r="M38" s="37">
        <v>5976</v>
      </c>
      <c r="N38" s="37">
        <v>0</v>
      </c>
      <c r="O38" s="37">
        <v>0</v>
      </c>
      <c r="P38" s="37">
        <v>89482</v>
      </c>
      <c r="Q38" s="37">
        <v>57440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47670</v>
      </c>
      <c r="AB38" s="37">
        <v>0</v>
      </c>
      <c r="AC38" s="37">
        <v>0</v>
      </c>
      <c r="AD38" s="37">
        <v>1451</v>
      </c>
      <c r="AE38" s="37">
        <v>0</v>
      </c>
      <c r="AF38" s="37">
        <v>0</v>
      </c>
      <c r="AG38" s="37">
        <v>0</v>
      </c>
      <c r="AH38" s="37">
        <v>0</v>
      </c>
      <c r="AI38" s="89">
        <v>0</v>
      </c>
      <c r="AJ38" s="90">
        <f>SUM(L38:AI38)</f>
        <v>342638</v>
      </c>
      <c r="AK38" s="30"/>
      <c r="AL38" s="29">
        <v>30062</v>
      </c>
      <c r="AM38" s="81">
        <f>AN38+AQ38+AR38</f>
        <v>299612</v>
      </c>
      <c r="AN38" s="28">
        <f>SUM(AO38:AP38)</f>
        <v>299612</v>
      </c>
      <c r="AO38" s="33">
        <v>117392</v>
      </c>
      <c r="AP38" s="29">
        <v>182220</v>
      </c>
      <c r="AQ38" s="67">
        <v>0</v>
      </c>
      <c r="AR38" s="67">
        <v>0</v>
      </c>
      <c r="AS38" s="29">
        <v>0</v>
      </c>
      <c r="AT38" s="30">
        <v>28746</v>
      </c>
      <c r="AV38"/>
    </row>
    <row r="39" spans="1:48">
      <c r="A39" s="18">
        <v>20</v>
      </c>
      <c r="B39" s="30" t="s">
        <v>95</v>
      </c>
      <c r="C39" s="37">
        <f t="shared" si="4"/>
        <v>123685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3936</v>
      </c>
      <c r="N39" s="37">
        <v>0</v>
      </c>
      <c r="O39" s="37">
        <v>0</v>
      </c>
      <c r="P39" s="37">
        <v>33816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22362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89">
        <v>0</v>
      </c>
      <c r="AJ39" s="90">
        <f t="shared" ref="AJ39:AJ61" si="5">SUM(L39:AI39)</f>
        <v>60114</v>
      </c>
      <c r="AK39" s="30"/>
      <c r="AL39" s="29">
        <v>1486</v>
      </c>
      <c r="AM39" s="81">
        <f t="shared" ref="AM39:AM61" si="6">AN39+AQ39+AR39</f>
        <v>55658</v>
      </c>
      <c r="AN39" s="28">
        <f t="shared" ref="AN39:AN61" si="7">SUM(AO39:AP39)</f>
        <v>55658</v>
      </c>
      <c r="AO39" s="33">
        <v>22663</v>
      </c>
      <c r="AP39" s="29">
        <v>32995</v>
      </c>
      <c r="AQ39" s="67">
        <v>0</v>
      </c>
      <c r="AR39" s="67">
        <v>0</v>
      </c>
      <c r="AS39" s="29">
        <v>4188</v>
      </c>
      <c r="AT39" s="30">
        <v>2239</v>
      </c>
      <c r="AV39"/>
    </row>
    <row r="40" spans="1:48">
      <c r="A40" s="18">
        <v>30</v>
      </c>
      <c r="B40" s="30" t="s">
        <v>96</v>
      </c>
      <c r="C40" s="37">
        <f t="shared" si="4"/>
        <v>120962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5876</v>
      </c>
      <c r="O40" s="37">
        <v>0</v>
      </c>
      <c r="P40" s="37">
        <v>5912</v>
      </c>
      <c r="Q40" s="37">
        <v>0</v>
      </c>
      <c r="R40" s="37">
        <v>0</v>
      </c>
      <c r="S40" s="37">
        <v>115</v>
      </c>
      <c r="T40" s="37">
        <v>0</v>
      </c>
      <c r="U40" s="37">
        <v>20799</v>
      </c>
      <c r="V40" s="37">
        <v>0</v>
      </c>
      <c r="W40" s="37">
        <v>1652</v>
      </c>
      <c r="X40" s="37">
        <v>0</v>
      </c>
      <c r="Y40" s="37">
        <v>0</v>
      </c>
      <c r="Z40" s="37">
        <v>0</v>
      </c>
      <c r="AA40" s="37">
        <v>16679</v>
      </c>
      <c r="AB40" s="37">
        <v>177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89">
        <v>0</v>
      </c>
      <c r="AJ40" s="90">
        <f t="shared" si="5"/>
        <v>51210</v>
      </c>
      <c r="AK40" s="30"/>
      <c r="AL40" s="29">
        <v>9772</v>
      </c>
      <c r="AM40" s="81">
        <f t="shared" si="6"/>
        <v>57172</v>
      </c>
      <c r="AN40" s="28">
        <f t="shared" si="7"/>
        <v>57172</v>
      </c>
      <c r="AO40" s="33">
        <v>12800</v>
      </c>
      <c r="AP40" s="29">
        <v>44372</v>
      </c>
      <c r="AQ40" s="67">
        <v>0</v>
      </c>
      <c r="AR40" s="67">
        <v>0</v>
      </c>
      <c r="AS40" s="29">
        <v>2808</v>
      </c>
      <c r="AT40" s="30">
        <v>0</v>
      </c>
      <c r="AV40"/>
    </row>
    <row r="41" spans="1:48">
      <c r="A41" s="18">
        <v>40</v>
      </c>
      <c r="B41" s="30" t="s">
        <v>55</v>
      </c>
      <c r="C41" s="37">
        <f t="shared" si="4"/>
        <v>23841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3056</v>
      </c>
      <c r="Q41" s="37">
        <v>0</v>
      </c>
      <c r="R41" s="37">
        <v>0</v>
      </c>
      <c r="S41" s="37">
        <v>1983</v>
      </c>
      <c r="T41" s="37">
        <v>0</v>
      </c>
      <c r="U41" s="37">
        <v>0</v>
      </c>
      <c r="V41" s="37">
        <v>0</v>
      </c>
      <c r="W41" s="37">
        <v>7760</v>
      </c>
      <c r="X41" s="37">
        <v>0</v>
      </c>
      <c r="Y41" s="37">
        <v>0</v>
      </c>
      <c r="Z41" s="37">
        <v>0</v>
      </c>
      <c r="AA41" s="37">
        <v>1812</v>
      </c>
      <c r="AB41" s="37">
        <v>669</v>
      </c>
      <c r="AC41" s="37">
        <v>0</v>
      </c>
      <c r="AD41" s="37">
        <v>117</v>
      </c>
      <c r="AE41" s="37">
        <v>0</v>
      </c>
      <c r="AF41" s="37">
        <v>0</v>
      </c>
      <c r="AG41" s="37">
        <v>0</v>
      </c>
      <c r="AH41" s="37">
        <v>0</v>
      </c>
      <c r="AI41" s="89">
        <v>0</v>
      </c>
      <c r="AJ41" s="90">
        <f t="shared" si="5"/>
        <v>15397</v>
      </c>
      <c r="AK41" s="30"/>
      <c r="AL41" s="29">
        <v>141</v>
      </c>
      <c r="AM41" s="81">
        <f t="shared" si="6"/>
        <v>5570</v>
      </c>
      <c r="AN41" s="28">
        <f t="shared" si="7"/>
        <v>5570</v>
      </c>
      <c r="AO41" s="33">
        <v>0</v>
      </c>
      <c r="AP41" s="29">
        <v>5570</v>
      </c>
      <c r="AQ41" s="67">
        <v>0</v>
      </c>
      <c r="AR41" s="67">
        <v>0</v>
      </c>
      <c r="AS41" s="29">
        <v>2733</v>
      </c>
      <c r="AT41" s="30">
        <v>0</v>
      </c>
      <c r="AV41"/>
    </row>
    <row r="42" spans="1:48">
      <c r="A42" s="18">
        <v>50</v>
      </c>
      <c r="B42" s="30" t="s">
        <v>56</v>
      </c>
      <c r="C42" s="37">
        <f t="shared" si="4"/>
        <v>789652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14048</v>
      </c>
      <c r="N42" s="37">
        <v>0</v>
      </c>
      <c r="O42" s="37">
        <v>0</v>
      </c>
      <c r="P42" s="37">
        <v>63903</v>
      </c>
      <c r="Q42" s="37">
        <v>3795</v>
      </c>
      <c r="R42" s="37">
        <v>2004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45841</v>
      </c>
      <c r="AB42" s="37">
        <v>0</v>
      </c>
      <c r="AC42" s="37">
        <v>6071</v>
      </c>
      <c r="AD42" s="37">
        <v>1979</v>
      </c>
      <c r="AE42" s="37">
        <v>1563</v>
      </c>
      <c r="AF42" s="37">
        <v>2480</v>
      </c>
      <c r="AG42" s="37">
        <v>0</v>
      </c>
      <c r="AH42" s="37">
        <v>0</v>
      </c>
      <c r="AI42" s="89">
        <v>0</v>
      </c>
      <c r="AJ42" s="90">
        <f t="shared" si="5"/>
        <v>141684</v>
      </c>
      <c r="AK42" s="30"/>
      <c r="AL42" s="29">
        <v>104939</v>
      </c>
      <c r="AM42" s="81">
        <f t="shared" si="6"/>
        <v>543029</v>
      </c>
      <c r="AN42" s="28">
        <f t="shared" si="7"/>
        <v>543029</v>
      </c>
      <c r="AO42" s="33">
        <v>12305</v>
      </c>
      <c r="AP42" s="29">
        <v>530724</v>
      </c>
      <c r="AQ42" s="67">
        <v>0</v>
      </c>
      <c r="AR42" s="67">
        <v>0</v>
      </c>
      <c r="AS42" s="29">
        <v>0</v>
      </c>
      <c r="AT42" s="30">
        <v>0</v>
      </c>
      <c r="AV42"/>
    </row>
    <row r="43" spans="1:48">
      <c r="A43" s="18">
        <v>60</v>
      </c>
      <c r="B43" s="30" t="s">
        <v>57</v>
      </c>
      <c r="C43" s="37">
        <f t="shared" si="4"/>
        <v>348353</v>
      </c>
      <c r="D43" s="29"/>
      <c r="E43" s="29"/>
      <c r="F43" s="29"/>
      <c r="G43" s="29"/>
      <c r="H43" s="29"/>
      <c r="I43" s="29"/>
      <c r="J43" s="29"/>
      <c r="K43" s="29"/>
      <c r="L43" s="28">
        <v>1145</v>
      </c>
      <c r="M43" s="37">
        <v>0</v>
      </c>
      <c r="N43" s="37">
        <v>615</v>
      </c>
      <c r="O43" s="37">
        <v>0</v>
      </c>
      <c r="P43" s="37">
        <v>2444</v>
      </c>
      <c r="Q43" s="37">
        <v>19577</v>
      </c>
      <c r="R43" s="37">
        <v>494</v>
      </c>
      <c r="S43" s="37">
        <v>670</v>
      </c>
      <c r="T43" s="37">
        <v>21</v>
      </c>
      <c r="U43" s="37">
        <v>3475</v>
      </c>
      <c r="V43" s="37">
        <v>291</v>
      </c>
      <c r="W43" s="37">
        <v>3594</v>
      </c>
      <c r="X43" s="37">
        <v>12614</v>
      </c>
      <c r="Y43" s="37">
        <v>3162</v>
      </c>
      <c r="Z43" s="37">
        <v>11</v>
      </c>
      <c r="AA43" s="37">
        <v>2741</v>
      </c>
      <c r="AB43" s="37">
        <v>2432</v>
      </c>
      <c r="AC43" s="37">
        <v>768</v>
      </c>
      <c r="AD43" s="37">
        <v>427</v>
      </c>
      <c r="AE43" s="37">
        <v>2361</v>
      </c>
      <c r="AF43" s="37">
        <v>3798</v>
      </c>
      <c r="AG43" s="37">
        <v>0</v>
      </c>
      <c r="AH43" s="37">
        <v>0</v>
      </c>
      <c r="AI43" s="89">
        <v>0</v>
      </c>
      <c r="AJ43" s="90">
        <f t="shared" si="5"/>
        <v>60640</v>
      </c>
      <c r="AK43" s="30"/>
      <c r="AL43" s="29">
        <v>155949</v>
      </c>
      <c r="AM43" s="81">
        <f t="shared" si="6"/>
        <v>131764</v>
      </c>
      <c r="AN43" s="28">
        <f t="shared" si="7"/>
        <v>131764</v>
      </c>
      <c r="AO43" s="33">
        <v>0</v>
      </c>
      <c r="AP43" s="29">
        <v>131764</v>
      </c>
      <c r="AQ43" s="67">
        <v>0</v>
      </c>
      <c r="AR43" s="67">
        <v>0</v>
      </c>
      <c r="AS43" s="29">
        <v>0</v>
      </c>
      <c r="AT43" s="30">
        <v>0</v>
      </c>
      <c r="AV43"/>
    </row>
    <row r="44" spans="1:48">
      <c r="A44" s="18">
        <v>70</v>
      </c>
      <c r="B44" s="30" t="s">
        <v>97</v>
      </c>
      <c r="C44" s="37">
        <f t="shared" si="4"/>
        <v>294275</v>
      </c>
      <c r="D44" s="29"/>
      <c r="E44" s="29"/>
      <c r="F44" s="29"/>
      <c r="G44" s="29"/>
      <c r="H44" s="29"/>
      <c r="I44" s="29"/>
      <c r="J44" s="29"/>
      <c r="K44" s="29"/>
      <c r="L44" s="28">
        <v>5598</v>
      </c>
      <c r="M44" s="37">
        <v>2511</v>
      </c>
      <c r="N44" s="37">
        <v>10213</v>
      </c>
      <c r="O44" s="37">
        <v>5315</v>
      </c>
      <c r="P44" s="37">
        <v>4330</v>
      </c>
      <c r="Q44" s="37">
        <v>4162</v>
      </c>
      <c r="R44" s="37">
        <v>8728</v>
      </c>
      <c r="S44" s="37">
        <v>6464</v>
      </c>
      <c r="T44" s="37">
        <v>90</v>
      </c>
      <c r="U44" s="37">
        <v>4614</v>
      </c>
      <c r="V44" s="37">
        <v>9914</v>
      </c>
      <c r="W44" s="37">
        <v>9007</v>
      </c>
      <c r="X44" s="37">
        <v>25130</v>
      </c>
      <c r="Y44" s="37">
        <v>28898</v>
      </c>
      <c r="Z44" s="37">
        <v>886</v>
      </c>
      <c r="AA44" s="37">
        <v>3337</v>
      </c>
      <c r="AB44" s="37">
        <v>21411</v>
      </c>
      <c r="AC44" s="37">
        <v>25073</v>
      </c>
      <c r="AD44" s="37">
        <v>1541</v>
      </c>
      <c r="AE44" s="37">
        <v>4524</v>
      </c>
      <c r="AF44" s="37">
        <v>6868</v>
      </c>
      <c r="AG44" s="37">
        <v>0</v>
      </c>
      <c r="AH44" s="37">
        <v>0</v>
      </c>
      <c r="AI44" s="89">
        <v>0</v>
      </c>
      <c r="AJ44" s="90">
        <f t="shared" si="5"/>
        <v>188614</v>
      </c>
      <c r="AK44" s="30"/>
      <c r="AL44" s="29">
        <v>8807</v>
      </c>
      <c r="AM44" s="81">
        <f t="shared" si="6"/>
        <v>96854</v>
      </c>
      <c r="AN44" s="28">
        <f t="shared" si="7"/>
        <v>96854</v>
      </c>
      <c r="AO44" s="33">
        <v>0</v>
      </c>
      <c r="AP44" s="29">
        <v>96854</v>
      </c>
      <c r="AQ44" s="67">
        <v>0</v>
      </c>
      <c r="AR44" s="67">
        <v>0</v>
      </c>
      <c r="AS44" s="29">
        <v>0</v>
      </c>
      <c r="AT44" s="30">
        <v>0</v>
      </c>
      <c r="AV44"/>
    </row>
    <row r="45" spans="1:48">
      <c r="A45" s="18">
        <v>80</v>
      </c>
      <c r="B45" s="30" t="s">
        <v>98</v>
      </c>
      <c r="C45" s="37">
        <f t="shared" si="4"/>
        <v>142577</v>
      </c>
      <c r="D45" s="29"/>
      <c r="E45" s="29"/>
      <c r="F45" s="29"/>
      <c r="G45" s="29"/>
      <c r="H45" s="29"/>
      <c r="I45" s="29"/>
      <c r="J45" s="29"/>
      <c r="K45" s="29"/>
      <c r="L45" s="28">
        <v>87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65</v>
      </c>
      <c r="S45" s="37">
        <v>29929</v>
      </c>
      <c r="T45" s="37">
        <v>0</v>
      </c>
      <c r="U45" s="37">
        <v>0</v>
      </c>
      <c r="V45" s="37">
        <v>838</v>
      </c>
      <c r="W45" s="37">
        <v>77395</v>
      </c>
      <c r="X45" s="37">
        <v>7501</v>
      </c>
      <c r="Y45" s="37">
        <v>709</v>
      </c>
      <c r="Z45" s="37">
        <v>0</v>
      </c>
      <c r="AA45" s="37">
        <v>1028</v>
      </c>
      <c r="AB45" s="37">
        <v>5754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89">
        <v>0</v>
      </c>
      <c r="AJ45" s="90">
        <f t="shared" si="5"/>
        <v>123306</v>
      </c>
      <c r="AK45" s="30"/>
      <c r="AL45" s="29">
        <v>16225</v>
      </c>
      <c r="AM45" s="81">
        <f t="shared" si="6"/>
        <v>3046</v>
      </c>
      <c r="AN45" s="28">
        <f t="shared" si="7"/>
        <v>3046</v>
      </c>
      <c r="AO45" s="33">
        <v>0</v>
      </c>
      <c r="AP45" s="29">
        <v>3046</v>
      </c>
      <c r="AQ45" s="67">
        <v>0</v>
      </c>
      <c r="AR45" s="67">
        <v>0</v>
      </c>
      <c r="AS45" s="29">
        <v>0</v>
      </c>
      <c r="AT45" s="30">
        <v>0</v>
      </c>
      <c r="AV45"/>
    </row>
    <row r="46" spans="1:48">
      <c r="A46" s="18">
        <v>90</v>
      </c>
      <c r="B46" s="30" t="s">
        <v>99</v>
      </c>
      <c r="C46" s="37">
        <f t="shared" si="4"/>
        <v>246189</v>
      </c>
      <c r="D46" s="29"/>
      <c r="E46" s="29"/>
      <c r="F46" s="29"/>
      <c r="G46" s="29"/>
      <c r="H46" s="29"/>
      <c r="I46" s="29"/>
      <c r="J46" s="29"/>
      <c r="K46" s="29"/>
      <c r="L46" s="28">
        <v>3757</v>
      </c>
      <c r="M46" s="37">
        <v>1254</v>
      </c>
      <c r="N46" s="37">
        <v>349</v>
      </c>
      <c r="O46" s="37">
        <v>1094</v>
      </c>
      <c r="P46" s="37">
        <v>3795</v>
      </c>
      <c r="Q46" s="37">
        <v>106</v>
      </c>
      <c r="R46" s="37">
        <v>838</v>
      </c>
      <c r="S46" s="37">
        <v>1920</v>
      </c>
      <c r="T46" s="37">
        <v>25336</v>
      </c>
      <c r="U46" s="37">
        <v>182</v>
      </c>
      <c r="V46" s="37">
        <v>2021</v>
      </c>
      <c r="W46" s="37">
        <v>19352</v>
      </c>
      <c r="X46" s="37">
        <v>12114</v>
      </c>
      <c r="Y46" s="37">
        <v>12291</v>
      </c>
      <c r="Z46" s="37">
        <v>1089</v>
      </c>
      <c r="AA46" s="37">
        <v>68</v>
      </c>
      <c r="AB46" s="37">
        <v>5917</v>
      </c>
      <c r="AC46" s="37">
        <v>802</v>
      </c>
      <c r="AD46" s="37">
        <v>0</v>
      </c>
      <c r="AE46" s="37">
        <v>1480</v>
      </c>
      <c r="AF46" s="37">
        <v>1036</v>
      </c>
      <c r="AG46" s="37">
        <v>0</v>
      </c>
      <c r="AH46" s="37">
        <v>0</v>
      </c>
      <c r="AI46" s="89">
        <v>0</v>
      </c>
      <c r="AJ46" s="90">
        <f t="shared" si="5"/>
        <v>94801</v>
      </c>
      <c r="AK46" s="30"/>
      <c r="AL46" s="29">
        <v>14049</v>
      </c>
      <c r="AM46" s="81">
        <f t="shared" si="6"/>
        <v>29999</v>
      </c>
      <c r="AN46" s="28">
        <f t="shared" si="7"/>
        <v>29999</v>
      </c>
      <c r="AO46" s="33">
        <v>0</v>
      </c>
      <c r="AP46" s="29">
        <v>29999</v>
      </c>
      <c r="AQ46" s="67">
        <v>0</v>
      </c>
      <c r="AR46" s="67">
        <v>0</v>
      </c>
      <c r="AS46" s="29">
        <v>107340</v>
      </c>
      <c r="AT46" s="30">
        <v>0</v>
      </c>
      <c r="AV46"/>
    </row>
    <row r="47" spans="1:48">
      <c r="A47" s="18">
        <v>100</v>
      </c>
      <c r="B47" s="30" t="s">
        <v>100</v>
      </c>
      <c r="C47" s="37">
        <f t="shared" si="4"/>
        <v>141775</v>
      </c>
      <c r="D47" s="29"/>
      <c r="E47" s="29"/>
      <c r="F47" s="29"/>
      <c r="G47" s="29"/>
      <c r="H47" s="29"/>
      <c r="I47" s="29"/>
      <c r="J47" s="29"/>
      <c r="K47" s="29"/>
      <c r="L47" s="28">
        <v>42</v>
      </c>
      <c r="M47" s="37">
        <v>660</v>
      </c>
      <c r="N47" s="37">
        <v>445</v>
      </c>
      <c r="O47" s="37">
        <v>99</v>
      </c>
      <c r="P47" s="37">
        <v>2711</v>
      </c>
      <c r="Q47" s="37">
        <v>309</v>
      </c>
      <c r="R47" s="37">
        <v>257</v>
      </c>
      <c r="S47" s="37">
        <v>652</v>
      </c>
      <c r="T47" s="37">
        <v>5</v>
      </c>
      <c r="U47" s="37">
        <v>11291</v>
      </c>
      <c r="V47" s="37">
        <v>2043</v>
      </c>
      <c r="W47" s="37">
        <v>8825</v>
      </c>
      <c r="X47" s="37">
        <v>1882</v>
      </c>
      <c r="Y47" s="37">
        <v>2083</v>
      </c>
      <c r="Z47" s="37">
        <v>4675</v>
      </c>
      <c r="AA47" s="37">
        <v>296</v>
      </c>
      <c r="AB47" s="37">
        <v>5624</v>
      </c>
      <c r="AC47" s="37">
        <v>6875</v>
      </c>
      <c r="AD47" s="37">
        <v>4833</v>
      </c>
      <c r="AE47" s="37">
        <v>4854</v>
      </c>
      <c r="AF47" s="37">
        <v>2192</v>
      </c>
      <c r="AG47" s="37">
        <v>0</v>
      </c>
      <c r="AH47" s="37">
        <v>0</v>
      </c>
      <c r="AI47" s="89">
        <v>0</v>
      </c>
      <c r="AJ47" s="90">
        <f t="shared" si="5"/>
        <v>60653</v>
      </c>
      <c r="AK47" s="30"/>
      <c r="AL47" s="29">
        <v>3706</v>
      </c>
      <c r="AM47" s="81">
        <f t="shared" si="6"/>
        <v>30018</v>
      </c>
      <c r="AN47" s="28">
        <f t="shared" si="7"/>
        <v>30018</v>
      </c>
      <c r="AO47" s="33">
        <v>0</v>
      </c>
      <c r="AP47" s="29">
        <v>30018</v>
      </c>
      <c r="AQ47" s="67">
        <v>0</v>
      </c>
      <c r="AR47" s="67">
        <v>0</v>
      </c>
      <c r="AS47" s="29">
        <v>47398</v>
      </c>
      <c r="AT47" s="30">
        <v>0</v>
      </c>
      <c r="AV47"/>
    </row>
    <row r="48" spans="1:48">
      <c r="A48" s="18">
        <v>110</v>
      </c>
      <c r="B48" s="30" t="s">
        <v>101</v>
      </c>
      <c r="C48" s="37">
        <f t="shared" si="4"/>
        <v>54438</v>
      </c>
      <c r="D48" s="29"/>
      <c r="E48" s="29"/>
      <c r="F48" s="29"/>
      <c r="G48" s="29"/>
      <c r="H48" s="29"/>
      <c r="I48" s="29"/>
      <c r="J48" s="29"/>
      <c r="K48" s="29"/>
      <c r="L48" s="28">
        <v>81</v>
      </c>
      <c r="M48" s="37">
        <v>68</v>
      </c>
      <c r="N48" s="37">
        <v>254</v>
      </c>
      <c r="O48" s="37">
        <v>115</v>
      </c>
      <c r="P48" s="37">
        <v>2605</v>
      </c>
      <c r="Q48" s="37">
        <v>1610</v>
      </c>
      <c r="R48" s="37">
        <v>923</v>
      </c>
      <c r="S48" s="37">
        <v>4278</v>
      </c>
      <c r="T48" s="37">
        <v>346</v>
      </c>
      <c r="U48" s="37">
        <v>7251</v>
      </c>
      <c r="V48" s="37">
        <v>600</v>
      </c>
      <c r="W48" s="37">
        <v>2258</v>
      </c>
      <c r="X48" s="37">
        <v>3054</v>
      </c>
      <c r="Y48" s="37">
        <v>1486</v>
      </c>
      <c r="Z48" s="37">
        <v>2461</v>
      </c>
      <c r="AA48" s="37">
        <v>1544</v>
      </c>
      <c r="AB48" s="37">
        <v>926</v>
      </c>
      <c r="AC48" s="37">
        <v>6290</v>
      </c>
      <c r="AD48" s="37">
        <v>1093</v>
      </c>
      <c r="AE48" s="37">
        <v>2172</v>
      </c>
      <c r="AF48" s="37">
        <v>3540</v>
      </c>
      <c r="AG48" s="37">
        <v>0</v>
      </c>
      <c r="AH48" s="37">
        <v>0</v>
      </c>
      <c r="AI48" s="89">
        <v>0</v>
      </c>
      <c r="AJ48" s="90">
        <f t="shared" si="5"/>
        <v>42955</v>
      </c>
      <c r="AK48" s="30"/>
      <c r="AL48" s="29">
        <v>0</v>
      </c>
      <c r="AM48" s="81">
        <f t="shared" si="6"/>
        <v>11483</v>
      </c>
      <c r="AN48" s="28">
        <f t="shared" si="7"/>
        <v>11483</v>
      </c>
      <c r="AO48" s="33">
        <v>0</v>
      </c>
      <c r="AP48" s="29">
        <v>11483</v>
      </c>
      <c r="AQ48" s="67">
        <v>0</v>
      </c>
      <c r="AR48" s="67">
        <v>0</v>
      </c>
      <c r="AS48" s="29">
        <v>0</v>
      </c>
      <c r="AT48" s="30">
        <v>0</v>
      </c>
      <c r="AV48"/>
    </row>
    <row r="49" spans="1:48">
      <c r="A49" s="18">
        <v>120</v>
      </c>
      <c r="B49" s="30" t="s">
        <v>102</v>
      </c>
      <c r="C49" s="37">
        <f t="shared" si="4"/>
        <v>367127</v>
      </c>
      <c r="D49" s="29"/>
      <c r="E49" s="29"/>
      <c r="F49" s="29"/>
      <c r="G49" s="29"/>
      <c r="H49" s="29"/>
      <c r="I49" s="29"/>
      <c r="J49" s="29"/>
      <c r="K49" s="29"/>
      <c r="L49" s="28">
        <v>6</v>
      </c>
      <c r="M49" s="37">
        <v>40</v>
      </c>
      <c r="N49" s="37">
        <v>387</v>
      </c>
      <c r="O49" s="37">
        <v>0</v>
      </c>
      <c r="P49" s="37">
        <v>461</v>
      </c>
      <c r="Q49" s="37">
        <v>431</v>
      </c>
      <c r="R49" s="37">
        <v>345</v>
      </c>
      <c r="S49" s="37">
        <v>256</v>
      </c>
      <c r="T49" s="37">
        <v>1</v>
      </c>
      <c r="U49" s="37">
        <v>36</v>
      </c>
      <c r="V49" s="37">
        <v>70</v>
      </c>
      <c r="W49" s="37">
        <v>15346</v>
      </c>
      <c r="X49" s="37">
        <v>702</v>
      </c>
      <c r="Y49" s="37">
        <v>114</v>
      </c>
      <c r="Z49" s="37">
        <v>198</v>
      </c>
      <c r="AA49" s="37">
        <v>167</v>
      </c>
      <c r="AB49" s="37">
        <v>10560</v>
      </c>
      <c r="AC49" s="37">
        <v>176</v>
      </c>
      <c r="AD49" s="37">
        <v>0</v>
      </c>
      <c r="AE49" s="37">
        <v>1316</v>
      </c>
      <c r="AF49" s="37">
        <v>28</v>
      </c>
      <c r="AG49" s="37">
        <v>0</v>
      </c>
      <c r="AH49" s="37">
        <v>0</v>
      </c>
      <c r="AI49" s="89">
        <v>0</v>
      </c>
      <c r="AJ49" s="90">
        <f t="shared" si="5"/>
        <v>30640</v>
      </c>
      <c r="AK49" s="30"/>
      <c r="AL49" s="29">
        <v>0</v>
      </c>
      <c r="AM49" s="81">
        <f t="shared" si="6"/>
        <v>10924</v>
      </c>
      <c r="AN49" s="28">
        <f t="shared" si="7"/>
        <v>10924</v>
      </c>
      <c r="AO49" s="33">
        <v>0</v>
      </c>
      <c r="AP49" s="29">
        <v>10924</v>
      </c>
      <c r="AQ49" s="67">
        <v>0</v>
      </c>
      <c r="AR49" s="67">
        <v>0</v>
      </c>
      <c r="AS49" s="29">
        <v>325563</v>
      </c>
      <c r="AT49" s="30">
        <v>0</v>
      </c>
      <c r="AV49"/>
    </row>
    <row r="50" spans="1:48">
      <c r="A50" s="18">
        <v>130</v>
      </c>
      <c r="B50" s="30" t="s">
        <v>103</v>
      </c>
      <c r="C50" s="37">
        <f t="shared" si="4"/>
        <v>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89">
        <v>0</v>
      </c>
      <c r="AJ50" s="90">
        <f t="shared" si="5"/>
        <v>0</v>
      </c>
      <c r="AK50" s="30"/>
      <c r="AL50" s="29">
        <v>0</v>
      </c>
      <c r="AM50" s="81">
        <f t="shared" si="6"/>
        <v>0</v>
      </c>
      <c r="AN50" s="28">
        <f t="shared" si="7"/>
        <v>0</v>
      </c>
      <c r="AO50" s="33">
        <v>0</v>
      </c>
      <c r="AP50" s="29">
        <v>0</v>
      </c>
      <c r="AQ50" s="67">
        <v>0</v>
      </c>
      <c r="AR50" s="67">
        <v>0</v>
      </c>
      <c r="AS50" s="29">
        <v>0</v>
      </c>
      <c r="AT50" s="30">
        <v>0</v>
      </c>
      <c r="AV50"/>
    </row>
    <row r="51" spans="1:48">
      <c r="A51" s="18">
        <v>140</v>
      </c>
      <c r="B51" s="30" t="s">
        <v>104</v>
      </c>
      <c r="C51" s="37">
        <f t="shared" si="4"/>
        <v>277145</v>
      </c>
      <c r="D51" s="29"/>
      <c r="E51" s="29"/>
      <c r="F51" s="29"/>
      <c r="G51" s="29"/>
      <c r="H51" s="29"/>
      <c r="I51" s="29"/>
      <c r="J51" s="29"/>
      <c r="K51" s="29"/>
      <c r="L51" s="28">
        <v>1709</v>
      </c>
      <c r="M51" s="37">
        <v>446</v>
      </c>
      <c r="N51" s="37">
        <v>2791</v>
      </c>
      <c r="O51" s="37">
        <v>558</v>
      </c>
      <c r="P51" s="37">
        <v>12425</v>
      </c>
      <c r="Q51" s="37">
        <v>18869</v>
      </c>
      <c r="R51" s="37">
        <v>4652</v>
      </c>
      <c r="S51" s="37">
        <v>4235</v>
      </c>
      <c r="T51" s="37">
        <v>489</v>
      </c>
      <c r="U51" s="37">
        <v>5086</v>
      </c>
      <c r="V51" s="37">
        <v>689</v>
      </c>
      <c r="W51" s="37">
        <v>9472</v>
      </c>
      <c r="X51" s="37">
        <v>49898</v>
      </c>
      <c r="Y51" s="37">
        <v>26708</v>
      </c>
      <c r="Z51" s="37">
        <v>5592</v>
      </c>
      <c r="AA51" s="37">
        <v>4714</v>
      </c>
      <c r="AB51" s="37">
        <v>9477</v>
      </c>
      <c r="AC51" s="37">
        <v>10968</v>
      </c>
      <c r="AD51" s="37">
        <v>3014</v>
      </c>
      <c r="AE51" s="37">
        <v>3527</v>
      </c>
      <c r="AF51" s="37">
        <v>2674</v>
      </c>
      <c r="AG51" s="37">
        <v>0</v>
      </c>
      <c r="AH51" s="37">
        <v>0</v>
      </c>
      <c r="AI51" s="89">
        <v>0</v>
      </c>
      <c r="AJ51" s="90">
        <f t="shared" si="5"/>
        <v>177993</v>
      </c>
      <c r="AK51" s="30"/>
      <c r="AL51" s="29">
        <v>18808</v>
      </c>
      <c r="AM51" s="81">
        <f t="shared" si="6"/>
        <v>80344</v>
      </c>
      <c r="AN51" s="28">
        <f t="shared" si="7"/>
        <v>80344</v>
      </c>
      <c r="AO51" s="33">
        <v>0</v>
      </c>
      <c r="AP51" s="29">
        <v>80344</v>
      </c>
      <c r="AQ51" s="67">
        <v>0</v>
      </c>
      <c r="AR51" s="67">
        <v>0</v>
      </c>
      <c r="AS51" s="29">
        <v>0</v>
      </c>
      <c r="AT51" s="30">
        <v>0</v>
      </c>
      <c r="AV51"/>
    </row>
    <row r="52" spans="1:48">
      <c r="A52" s="18">
        <v>150</v>
      </c>
      <c r="B52" s="30" t="s">
        <v>105</v>
      </c>
      <c r="C52" s="37">
        <f t="shared" si="4"/>
        <v>100108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189</v>
      </c>
      <c r="P52" s="37">
        <v>1858</v>
      </c>
      <c r="Q52" s="37">
        <v>2543</v>
      </c>
      <c r="R52" s="37">
        <v>2276</v>
      </c>
      <c r="S52" s="37">
        <v>1141</v>
      </c>
      <c r="T52" s="37">
        <v>962</v>
      </c>
      <c r="U52" s="37">
        <v>796</v>
      </c>
      <c r="V52" s="37">
        <v>922</v>
      </c>
      <c r="W52" s="37">
        <v>3439</v>
      </c>
      <c r="X52" s="37">
        <v>12464</v>
      </c>
      <c r="Y52" s="37">
        <v>12235</v>
      </c>
      <c r="Z52" s="37">
        <v>9613</v>
      </c>
      <c r="AA52" s="37">
        <v>652</v>
      </c>
      <c r="AB52" s="37">
        <v>938</v>
      </c>
      <c r="AC52" s="37">
        <v>639</v>
      </c>
      <c r="AD52" s="37">
        <v>0</v>
      </c>
      <c r="AE52" s="37">
        <v>609</v>
      </c>
      <c r="AF52" s="37">
        <v>480</v>
      </c>
      <c r="AG52" s="37">
        <v>34936</v>
      </c>
      <c r="AH52" s="37">
        <v>0</v>
      </c>
      <c r="AI52" s="89">
        <v>0</v>
      </c>
      <c r="AJ52" s="90">
        <f t="shared" si="5"/>
        <v>86692</v>
      </c>
      <c r="AK52" s="30"/>
      <c r="AL52" s="29">
        <v>1443</v>
      </c>
      <c r="AM52" s="81">
        <f t="shared" si="6"/>
        <v>11973</v>
      </c>
      <c r="AN52" s="28">
        <f t="shared" si="7"/>
        <v>11973</v>
      </c>
      <c r="AO52" s="33">
        <v>0</v>
      </c>
      <c r="AP52" s="29">
        <v>11973</v>
      </c>
      <c r="AQ52" s="67">
        <v>0</v>
      </c>
      <c r="AR52" s="67">
        <v>0</v>
      </c>
      <c r="AS52" s="29">
        <v>0</v>
      </c>
      <c r="AT52" s="30">
        <v>0</v>
      </c>
      <c r="AV52"/>
    </row>
    <row r="53" spans="1:48">
      <c r="A53" s="18">
        <v>160</v>
      </c>
      <c r="B53" s="30" t="s">
        <v>61</v>
      </c>
      <c r="C53" s="37">
        <f t="shared" si="4"/>
        <v>245092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8</v>
      </c>
      <c r="N53" s="37">
        <v>0</v>
      </c>
      <c r="O53" s="37">
        <v>17</v>
      </c>
      <c r="P53" s="37">
        <v>465</v>
      </c>
      <c r="Q53" s="37">
        <v>91</v>
      </c>
      <c r="R53" s="37">
        <v>3177</v>
      </c>
      <c r="S53" s="37">
        <v>169</v>
      </c>
      <c r="T53" s="37">
        <v>21</v>
      </c>
      <c r="U53" s="37">
        <v>277</v>
      </c>
      <c r="V53" s="37">
        <v>60</v>
      </c>
      <c r="W53" s="37">
        <v>903</v>
      </c>
      <c r="X53" s="37">
        <v>5711</v>
      </c>
      <c r="Y53" s="37">
        <v>5220</v>
      </c>
      <c r="Z53" s="37">
        <v>3632</v>
      </c>
      <c r="AA53" s="37">
        <v>94</v>
      </c>
      <c r="AB53" s="37">
        <v>1337</v>
      </c>
      <c r="AC53" s="37">
        <v>7138</v>
      </c>
      <c r="AD53" s="37">
        <v>371</v>
      </c>
      <c r="AE53" s="37">
        <v>849</v>
      </c>
      <c r="AF53" s="37">
        <v>1150</v>
      </c>
      <c r="AG53" s="37">
        <v>0</v>
      </c>
      <c r="AH53" s="37">
        <v>0</v>
      </c>
      <c r="AI53" s="89">
        <v>0</v>
      </c>
      <c r="AJ53" s="90">
        <f t="shared" si="5"/>
        <v>30690</v>
      </c>
      <c r="AK53" s="30"/>
      <c r="AL53" s="29">
        <v>21076</v>
      </c>
      <c r="AM53" s="81">
        <f t="shared" si="6"/>
        <v>193326</v>
      </c>
      <c r="AN53" s="28">
        <f t="shared" si="7"/>
        <v>193326</v>
      </c>
      <c r="AO53" s="33">
        <v>0</v>
      </c>
      <c r="AP53" s="29">
        <v>193326</v>
      </c>
      <c r="AQ53" s="67">
        <v>0</v>
      </c>
      <c r="AR53" s="67">
        <v>0</v>
      </c>
      <c r="AS53" s="29">
        <v>0</v>
      </c>
      <c r="AT53" s="30">
        <v>0</v>
      </c>
      <c r="AV53"/>
    </row>
    <row r="54" spans="1:48">
      <c r="A54" s="18">
        <v>170</v>
      </c>
      <c r="B54" s="30" t="s">
        <v>106</v>
      </c>
      <c r="C54" s="37">
        <f t="shared" si="4"/>
        <v>250105</v>
      </c>
      <c r="D54" s="29"/>
      <c r="E54" s="29"/>
      <c r="F54" s="29"/>
      <c r="G54" s="29"/>
      <c r="H54" s="29"/>
      <c r="I54" s="29"/>
      <c r="J54" s="29"/>
      <c r="K54" s="29"/>
      <c r="L54" s="28">
        <v>993</v>
      </c>
      <c r="M54" s="37">
        <v>57</v>
      </c>
      <c r="N54" s="37">
        <v>738</v>
      </c>
      <c r="O54" s="37">
        <v>1319</v>
      </c>
      <c r="P54" s="37">
        <v>3182</v>
      </c>
      <c r="Q54" s="37">
        <v>12508</v>
      </c>
      <c r="R54" s="37">
        <v>540</v>
      </c>
      <c r="S54" s="37">
        <v>3121</v>
      </c>
      <c r="T54" s="37">
        <v>2819</v>
      </c>
      <c r="U54" s="37">
        <v>717</v>
      </c>
      <c r="V54" s="37">
        <v>2953</v>
      </c>
      <c r="W54" s="37">
        <v>13919</v>
      </c>
      <c r="X54" s="37">
        <v>15507</v>
      </c>
      <c r="Y54" s="37">
        <v>10712</v>
      </c>
      <c r="Z54" s="37">
        <v>6580</v>
      </c>
      <c r="AA54" s="37">
        <v>820</v>
      </c>
      <c r="AB54" s="37">
        <v>3473</v>
      </c>
      <c r="AC54" s="37">
        <v>1978</v>
      </c>
      <c r="AD54" s="37">
        <v>1321</v>
      </c>
      <c r="AE54" s="37">
        <v>930</v>
      </c>
      <c r="AF54" s="37">
        <v>4356</v>
      </c>
      <c r="AG54" s="37">
        <v>0</v>
      </c>
      <c r="AH54" s="37">
        <v>0</v>
      </c>
      <c r="AI54" s="89">
        <v>0</v>
      </c>
      <c r="AJ54" s="90">
        <f t="shared" si="5"/>
        <v>88543</v>
      </c>
      <c r="AK54" s="30"/>
      <c r="AL54" s="29">
        <v>21569</v>
      </c>
      <c r="AM54" s="81">
        <f t="shared" si="6"/>
        <v>132348</v>
      </c>
      <c r="AN54" s="28">
        <f t="shared" si="7"/>
        <v>132348</v>
      </c>
      <c r="AO54" s="33">
        <v>110980</v>
      </c>
      <c r="AP54" s="29">
        <v>21368</v>
      </c>
      <c r="AQ54" s="67">
        <v>0</v>
      </c>
      <c r="AR54" s="67">
        <v>0</v>
      </c>
      <c r="AS54" s="29">
        <v>7645</v>
      </c>
      <c r="AT54" s="30">
        <v>0</v>
      </c>
      <c r="AV54"/>
    </row>
    <row r="55" spans="1:48">
      <c r="A55" s="18">
        <v>180</v>
      </c>
      <c r="B55" s="30" t="s">
        <v>62</v>
      </c>
      <c r="C55" s="37">
        <f t="shared" si="4"/>
        <v>194320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89">
        <v>0</v>
      </c>
      <c r="AJ55" s="90">
        <f t="shared" si="5"/>
        <v>0</v>
      </c>
      <c r="AK55" s="30"/>
      <c r="AL55" s="29">
        <v>0</v>
      </c>
      <c r="AM55" s="81">
        <f t="shared" si="6"/>
        <v>194320</v>
      </c>
      <c r="AN55" s="28">
        <f t="shared" si="7"/>
        <v>3263</v>
      </c>
      <c r="AO55" s="33">
        <v>3263</v>
      </c>
      <c r="AP55" s="29">
        <v>0</v>
      </c>
      <c r="AQ55" s="67">
        <v>191057</v>
      </c>
      <c r="AR55" s="67">
        <v>0</v>
      </c>
      <c r="AS55" s="29">
        <v>0</v>
      </c>
      <c r="AT55" s="30">
        <v>0</v>
      </c>
      <c r="AV55"/>
    </row>
    <row r="56" spans="1:48">
      <c r="A56" s="18">
        <v>190</v>
      </c>
      <c r="B56" s="30" t="s">
        <v>107</v>
      </c>
      <c r="C56" s="37">
        <f t="shared" si="4"/>
        <v>113200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89">
        <v>0</v>
      </c>
      <c r="AJ56" s="90">
        <f t="shared" si="5"/>
        <v>0</v>
      </c>
      <c r="AK56" s="30"/>
      <c r="AL56" s="29">
        <v>0</v>
      </c>
      <c r="AM56" s="81">
        <f t="shared" si="6"/>
        <v>113200</v>
      </c>
      <c r="AN56" s="28">
        <f t="shared" si="7"/>
        <v>16523</v>
      </c>
      <c r="AO56" s="33">
        <v>954</v>
      </c>
      <c r="AP56" s="29">
        <v>15569</v>
      </c>
      <c r="AQ56" s="67">
        <v>95182</v>
      </c>
      <c r="AR56" s="67">
        <v>1495</v>
      </c>
      <c r="AS56" s="29">
        <v>0</v>
      </c>
      <c r="AT56" s="30">
        <v>0</v>
      </c>
      <c r="AV56"/>
    </row>
    <row r="57" spans="1:48">
      <c r="A57" s="18">
        <v>200</v>
      </c>
      <c r="B57" s="30" t="s">
        <v>108</v>
      </c>
      <c r="C57" s="37">
        <f t="shared" si="4"/>
        <v>48406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2540</v>
      </c>
      <c r="N57" s="37">
        <v>0</v>
      </c>
      <c r="O57" s="37">
        <v>0</v>
      </c>
      <c r="P57" s="37">
        <v>2790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89">
        <v>0</v>
      </c>
      <c r="AJ57" s="90">
        <f t="shared" si="5"/>
        <v>5330</v>
      </c>
      <c r="AK57" s="30"/>
      <c r="AL57" s="29">
        <v>0</v>
      </c>
      <c r="AM57" s="81">
        <f t="shared" si="6"/>
        <v>43076</v>
      </c>
      <c r="AN57" s="28">
        <f t="shared" si="7"/>
        <v>16652</v>
      </c>
      <c r="AO57" s="33">
        <v>502</v>
      </c>
      <c r="AP57" s="29">
        <v>16150</v>
      </c>
      <c r="AQ57" s="67">
        <v>22964</v>
      </c>
      <c r="AR57" s="67">
        <v>3460</v>
      </c>
      <c r="AS57" s="29">
        <v>0</v>
      </c>
      <c r="AT57" s="30">
        <v>0</v>
      </c>
      <c r="AV57"/>
    </row>
    <row r="58" spans="1:48">
      <c r="A58" s="18">
        <v>210</v>
      </c>
      <c r="B58" s="30" t="s">
        <v>109</v>
      </c>
      <c r="C58" s="37">
        <f t="shared" si="4"/>
        <v>61190</v>
      </c>
      <c r="D58" s="29"/>
      <c r="E58" s="29"/>
      <c r="F58" s="29"/>
      <c r="G58" s="29"/>
      <c r="H58" s="29"/>
      <c r="I58" s="29"/>
      <c r="J58" s="29"/>
      <c r="K58" s="29"/>
      <c r="L58" s="2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47</v>
      </c>
      <c r="V58" s="37">
        <v>0</v>
      </c>
      <c r="W58" s="37">
        <v>0</v>
      </c>
      <c r="X58" s="37">
        <v>0</v>
      </c>
      <c r="Y58" s="37">
        <v>740</v>
      </c>
      <c r="Z58" s="37">
        <v>354</v>
      </c>
      <c r="AA58" s="37">
        <v>1291</v>
      </c>
      <c r="AB58" s="37">
        <v>1282</v>
      </c>
      <c r="AC58" s="37">
        <v>285</v>
      </c>
      <c r="AD58" s="37">
        <v>0</v>
      </c>
      <c r="AE58" s="37">
        <v>0</v>
      </c>
      <c r="AF58" s="37">
        <v>254</v>
      </c>
      <c r="AG58" s="37">
        <v>0</v>
      </c>
      <c r="AH58" s="37">
        <v>0</v>
      </c>
      <c r="AI58" s="89">
        <v>0</v>
      </c>
      <c r="AJ58" s="90">
        <f t="shared" si="5"/>
        <v>4253</v>
      </c>
      <c r="AK58" s="30"/>
      <c r="AL58" s="29">
        <v>0</v>
      </c>
      <c r="AM58" s="81">
        <f t="shared" si="6"/>
        <v>56937</v>
      </c>
      <c r="AN58" s="28">
        <f t="shared" si="7"/>
        <v>46801</v>
      </c>
      <c r="AO58" s="33">
        <v>8216</v>
      </c>
      <c r="AP58" s="29">
        <v>38585</v>
      </c>
      <c r="AQ58" s="67">
        <v>1150</v>
      </c>
      <c r="AR58" s="67">
        <v>8986</v>
      </c>
      <c r="AS58" s="29">
        <v>0</v>
      </c>
      <c r="AT58" s="30">
        <v>0</v>
      </c>
      <c r="AV58"/>
    </row>
    <row r="59" spans="1:48">
      <c r="A59" s="18">
        <v>220</v>
      </c>
      <c r="B59" s="30" t="s">
        <v>64</v>
      </c>
      <c r="C59" s="37">
        <f t="shared" si="4"/>
        <v>0</v>
      </c>
      <c r="D59" s="29"/>
      <c r="E59" s="29"/>
      <c r="F59" s="29"/>
      <c r="G59" s="29"/>
      <c r="H59" s="29"/>
      <c r="I59" s="29"/>
      <c r="J59" s="29"/>
      <c r="K59" s="29"/>
      <c r="L59" s="2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89">
        <v>0</v>
      </c>
      <c r="AJ59" s="90">
        <f t="shared" si="5"/>
        <v>0</v>
      </c>
      <c r="AK59" s="30"/>
      <c r="AL59" s="29">
        <v>0</v>
      </c>
      <c r="AM59" s="81">
        <f t="shared" si="6"/>
        <v>0</v>
      </c>
      <c r="AN59" s="28">
        <f t="shared" si="7"/>
        <v>0</v>
      </c>
      <c r="AO59" s="33">
        <v>0</v>
      </c>
      <c r="AP59" s="29">
        <v>0</v>
      </c>
      <c r="AQ59" s="67">
        <v>0</v>
      </c>
      <c r="AR59" s="67">
        <v>0</v>
      </c>
      <c r="AS59" s="29">
        <v>0</v>
      </c>
      <c r="AT59" s="30">
        <v>0</v>
      </c>
      <c r="AV59"/>
    </row>
    <row r="60" spans="1:48">
      <c r="A60" s="18">
        <v>230</v>
      </c>
      <c r="B60" s="30" t="s">
        <v>65</v>
      </c>
      <c r="C60" s="37">
        <f t="shared" si="4"/>
        <v>9318</v>
      </c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89">
        <v>0</v>
      </c>
      <c r="AJ60" s="90">
        <f t="shared" si="5"/>
        <v>0</v>
      </c>
      <c r="AK60" s="30"/>
      <c r="AL60" s="29">
        <v>41507</v>
      </c>
      <c r="AM60" s="81">
        <f t="shared" si="6"/>
        <v>-32189</v>
      </c>
      <c r="AN60" s="28">
        <f t="shared" si="7"/>
        <v>-32189</v>
      </c>
      <c r="AO60" s="33">
        <v>0</v>
      </c>
      <c r="AP60" s="29">
        <v>-32189</v>
      </c>
      <c r="AQ60" s="67">
        <v>0</v>
      </c>
      <c r="AR60" s="67">
        <v>0</v>
      </c>
      <c r="AS60" s="29">
        <v>0</v>
      </c>
      <c r="AT60" s="30">
        <v>0</v>
      </c>
      <c r="AV60"/>
    </row>
    <row r="61" spans="1:48" ht="13.5" thickBot="1">
      <c r="A61" s="75">
        <v>999</v>
      </c>
      <c r="B61" s="30" t="s">
        <v>110</v>
      </c>
      <c r="C61" s="37">
        <f t="shared" si="4"/>
        <v>0</v>
      </c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90">
        <f t="shared" si="5"/>
        <v>0</v>
      </c>
      <c r="AK61" s="30"/>
      <c r="AL61" s="29">
        <v>0</v>
      </c>
      <c r="AM61" s="81">
        <f t="shared" si="6"/>
        <v>0</v>
      </c>
      <c r="AN61" s="28">
        <f t="shared" si="7"/>
        <v>0</v>
      </c>
      <c r="AO61" s="33">
        <v>0</v>
      </c>
      <c r="AP61" s="29">
        <v>0</v>
      </c>
      <c r="AQ61" s="67">
        <v>0</v>
      </c>
      <c r="AR61" s="67">
        <v>0</v>
      </c>
      <c r="AS61" s="29">
        <v>0</v>
      </c>
      <c r="AT61" s="30">
        <v>0</v>
      </c>
      <c r="AV61"/>
    </row>
    <row r="62" spans="1:48" ht="14.25" thickTop="1" thickBot="1">
      <c r="B62" s="32" t="s">
        <v>33</v>
      </c>
      <c r="C62" s="31">
        <f>SUM(C38:C61)</f>
        <v>4652816</v>
      </c>
      <c r="D62" s="31">
        <f t="shared" ref="D62:AO62" si="8">SUM(D38:D61)</f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85">
        <f t="shared" si="8"/>
        <v>0</v>
      </c>
      <c r="L62" s="31">
        <f t="shared" si="8"/>
        <v>154037</v>
      </c>
      <c r="M62" s="31">
        <f t="shared" si="8"/>
        <v>31544</v>
      </c>
      <c r="N62" s="31">
        <f t="shared" si="8"/>
        <v>21668</v>
      </c>
      <c r="O62" s="31">
        <f t="shared" si="8"/>
        <v>8706</v>
      </c>
      <c r="P62" s="31">
        <f t="shared" si="8"/>
        <v>233235</v>
      </c>
      <c r="Q62" s="31">
        <f t="shared" si="8"/>
        <v>121441</v>
      </c>
      <c r="R62" s="31">
        <f t="shared" si="8"/>
        <v>24299</v>
      </c>
      <c r="S62" s="31">
        <f t="shared" si="8"/>
        <v>54933</v>
      </c>
      <c r="T62" s="31">
        <f t="shared" si="8"/>
        <v>30090</v>
      </c>
      <c r="U62" s="31">
        <f t="shared" si="8"/>
        <v>54571</v>
      </c>
      <c r="V62" s="31">
        <f t="shared" si="8"/>
        <v>20401</v>
      </c>
      <c r="W62" s="31">
        <f t="shared" si="8"/>
        <v>172922</v>
      </c>
      <c r="X62" s="31">
        <f t="shared" si="8"/>
        <v>146577</v>
      </c>
      <c r="Y62" s="31">
        <f t="shared" si="8"/>
        <v>104358</v>
      </c>
      <c r="Z62" s="31">
        <f t="shared" si="8"/>
        <v>35091</v>
      </c>
      <c r="AA62" s="31">
        <f t="shared" si="8"/>
        <v>151116</v>
      </c>
      <c r="AB62" s="31">
        <f t="shared" si="8"/>
        <v>69977</v>
      </c>
      <c r="AC62" s="31">
        <f t="shared" si="8"/>
        <v>67063</v>
      </c>
      <c r="AD62" s="31">
        <f t="shared" si="8"/>
        <v>16147</v>
      </c>
      <c r="AE62" s="31">
        <f t="shared" si="8"/>
        <v>24185</v>
      </c>
      <c r="AF62" s="31">
        <f t="shared" si="8"/>
        <v>28856</v>
      </c>
      <c r="AG62" s="31">
        <f t="shared" si="8"/>
        <v>34936</v>
      </c>
      <c r="AH62" s="31">
        <f t="shared" si="8"/>
        <v>0</v>
      </c>
      <c r="AI62" s="31">
        <f t="shared" si="8"/>
        <v>0</v>
      </c>
      <c r="AJ62" s="31">
        <f t="shared" si="8"/>
        <v>1606153</v>
      </c>
      <c r="AK62" s="32">
        <f t="shared" si="8"/>
        <v>0</v>
      </c>
      <c r="AL62" s="85">
        <f t="shared" si="8"/>
        <v>449539</v>
      </c>
      <c r="AM62" s="85">
        <f t="shared" si="8"/>
        <v>2068464</v>
      </c>
      <c r="AN62" s="31">
        <f t="shared" si="8"/>
        <v>1744170</v>
      </c>
      <c r="AO62" s="31">
        <f t="shared" si="8"/>
        <v>289075</v>
      </c>
      <c r="AP62" s="86">
        <f>SUM(AP38:AP61)</f>
        <v>1455095</v>
      </c>
      <c r="AQ62" s="86">
        <f>SUM(AQ38:AQ61)</f>
        <v>310353</v>
      </c>
      <c r="AR62" s="86">
        <f>SUM(AR38:AR61)</f>
        <v>13941</v>
      </c>
      <c r="AS62" s="31">
        <f>SUM(AS38:AS61)</f>
        <v>497675</v>
      </c>
      <c r="AT62" s="104">
        <f>SUM(AT38:AT61)</f>
        <v>30985</v>
      </c>
      <c r="AV62"/>
    </row>
    <row r="63" spans="1:48" ht="13.5" thickTop="1">
      <c r="B63" s="11" t="s">
        <v>34</v>
      </c>
      <c r="C63" s="91"/>
      <c r="D63" s="84"/>
      <c r="E63" s="84"/>
      <c r="F63" s="84">
        <f>F32</f>
        <v>148103</v>
      </c>
      <c r="G63" s="84">
        <f>G32</f>
        <v>0</v>
      </c>
      <c r="H63" s="84">
        <f>H32</f>
        <v>13481</v>
      </c>
      <c r="I63" s="84">
        <f>I32</f>
        <v>1595</v>
      </c>
      <c r="J63" s="84">
        <f>J32</f>
        <v>96278</v>
      </c>
      <c r="K63" s="84"/>
      <c r="L63" s="91">
        <v>437508</v>
      </c>
      <c r="M63" s="92">
        <v>76837</v>
      </c>
      <c r="N63" s="92">
        <v>76961</v>
      </c>
      <c r="O63" s="92">
        <v>9568</v>
      </c>
      <c r="P63" s="92">
        <v>276829</v>
      </c>
      <c r="Q63" s="92">
        <v>55865</v>
      </c>
      <c r="R63" s="92">
        <v>10442</v>
      </c>
      <c r="S63" s="92">
        <v>24713</v>
      </c>
      <c r="T63" s="92">
        <v>39340</v>
      </c>
      <c r="U63" s="92">
        <v>50244</v>
      </c>
      <c r="V63" s="92">
        <v>12394</v>
      </c>
      <c r="W63" s="92">
        <v>170690</v>
      </c>
      <c r="X63" s="92">
        <v>220666</v>
      </c>
      <c r="Y63" s="92">
        <v>134291</v>
      </c>
      <c r="Z63" s="92">
        <v>39864</v>
      </c>
      <c r="AA63" s="92">
        <v>87873</v>
      </c>
      <c r="AB63" s="92">
        <v>159928</v>
      </c>
      <c r="AC63" s="92">
        <v>127257</v>
      </c>
      <c r="AD63" s="92">
        <v>97031</v>
      </c>
      <c r="AE63" s="92">
        <v>24221</v>
      </c>
      <c r="AF63" s="92">
        <v>31508</v>
      </c>
      <c r="AG63" s="92">
        <v>-34936</v>
      </c>
      <c r="AH63" s="92">
        <v>0</v>
      </c>
      <c r="AI63" s="92">
        <v>0</v>
      </c>
      <c r="AJ63" s="93">
        <f>SUM(L63:AI63)</f>
        <v>2129094</v>
      </c>
      <c r="AK63" s="93">
        <f>SUM(C63:AI63)</f>
        <v>2388551</v>
      </c>
      <c r="AV63"/>
    </row>
    <row r="64" spans="1:48" ht="13.5" thickBot="1">
      <c r="B64" s="11" t="s">
        <v>52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27585</v>
      </c>
      <c r="M64" s="37">
        <v>1530</v>
      </c>
      <c r="N64" s="37">
        <v>2064</v>
      </c>
      <c r="O64" s="37">
        <v>787</v>
      </c>
      <c r="P64" s="37">
        <v>11944</v>
      </c>
      <c r="Q64" s="37">
        <v>10173</v>
      </c>
      <c r="R64" s="37">
        <v>653</v>
      </c>
      <c r="S64" s="37">
        <v>691</v>
      </c>
      <c r="T64" s="37">
        <v>7152</v>
      </c>
      <c r="U64" s="37">
        <v>13010</v>
      </c>
      <c r="V64" s="37">
        <v>0</v>
      </c>
      <c r="W64" s="37">
        <v>4064</v>
      </c>
      <c r="X64" s="37">
        <v>66988</v>
      </c>
      <c r="Y64" s="37">
        <v>16064</v>
      </c>
      <c r="Z64" s="37">
        <v>466</v>
      </c>
      <c r="AA64" s="37">
        <v>5668</v>
      </c>
      <c r="AB64" s="37">
        <v>17576</v>
      </c>
      <c r="AC64" s="37">
        <v>71601</v>
      </c>
      <c r="AD64" s="37">
        <v>58412</v>
      </c>
      <c r="AE64" s="37">
        <v>8456</v>
      </c>
      <c r="AF64" s="37">
        <v>12508</v>
      </c>
      <c r="AG64" s="37">
        <v>0</v>
      </c>
      <c r="AH64" s="37">
        <v>0</v>
      </c>
      <c r="AI64" s="37">
        <v>0</v>
      </c>
      <c r="AJ64" s="30">
        <f t="shared" ref="AJ64:AJ71" si="9">SUM(L64:AI64)</f>
        <v>337392</v>
      </c>
      <c r="AK64" s="30">
        <f t="shared" ref="AK64:AK71" si="10">SUM(C64:AI64)</f>
        <v>337392</v>
      </c>
      <c r="AV64"/>
    </row>
    <row r="65" spans="2:49" ht="13.5" thickTop="1">
      <c r="B65" s="11" t="s">
        <v>53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27585</v>
      </c>
      <c r="M65" s="37">
        <v>1530</v>
      </c>
      <c r="N65" s="37">
        <v>2064</v>
      </c>
      <c r="O65" s="37">
        <v>787</v>
      </c>
      <c r="P65" s="37">
        <v>11944</v>
      </c>
      <c r="Q65" s="37">
        <v>10173</v>
      </c>
      <c r="R65" s="37">
        <v>653</v>
      </c>
      <c r="S65" s="37">
        <v>691</v>
      </c>
      <c r="T65" s="37">
        <v>7152</v>
      </c>
      <c r="U65" s="37">
        <v>13010</v>
      </c>
      <c r="V65" s="37">
        <v>0</v>
      </c>
      <c r="W65" s="37">
        <v>4064</v>
      </c>
      <c r="X65" s="37">
        <v>66988</v>
      </c>
      <c r="Y65" s="37">
        <v>16064</v>
      </c>
      <c r="Z65" s="37">
        <v>466</v>
      </c>
      <c r="AA65" s="37">
        <v>5668</v>
      </c>
      <c r="AB65" s="37">
        <v>17576</v>
      </c>
      <c r="AC65" s="37">
        <v>71601</v>
      </c>
      <c r="AD65" s="37">
        <v>58412</v>
      </c>
      <c r="AE65" s="37">
        <v>8456</v>
      </c>
      <c r="AF65" s="37">
        <v>12508</v>
      </c>
      <c r="AG65" s="37">
        <v>0</v>
      </c>
      <c r="AH65" s="37">
        <v>0</v>
      </c>
      <c r="AI65" s="37">
        <v>0</v>
      </c>
      <c r="AJ65" s="30">
        <f t="shared" si="9"/>
        <v>337392</v>
      </c>
      <c r="AK65" s="30">
        <f t="shared" si="10"/>
        <v>337392</v>
      </c>
      <c r="AM65" s="12" t="s">
        <v>35</v>
      </c>
      <c r="AN65" s="17"/>
      <c r="AO65" s="17"/>
      <c r="AP65" s="17"/>
      <c r="AQ65" s="105">
        <f>AJ63</f>
        <v>2129094</v>
      </c>
      <c r="AS65" s="12" t="s">
        <v>36</v>
      </c>
      <c r="AT65" s="17"/>
      <c r="AU65" s="17"/>
      <c r="AV65" s="105">
        <f>AM62</f>
        <v>2068464</v>
      </c>
    </row>
    <row r="66" spans="2:49">
      <c r="B66" s="11" t="s">
        <v>37</v>
      </c>
      <c r="C66" s="28"/>
      <c r="D66" s="29"/>
      <c r="E66" s="29"/>
      <c r="F66" s="29"/>
      <c r="G66" s="29"/>
      <c r="H66" s="29"/>
      <c r="I66" s="29"/>
      <c r="J66" s="29"/>
      <c r="K66" s="29"/>
      <c r="L66" s="28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0">
        <f t="shared" si="9"/>
        <v>0</v>
      </c>
      <c r="AK66" s="30">
        <f t="shared" si="10"/>
        <v>0</v>
      </c>
      <c r="AM66" s="18" t="s">
        <v>38</v>
      </c>
      <c r="AN66" s="19"/>
      <c r="AO66" s="19"/>
      <c r="AP66" s="19"/>
      <c r="AQ66" s="81">
        <f>J63</f>
        <v>96278</v>
      </c>
      <c r="AS66" s="18" t="s">
        <v>39</v>
      </c>
      <c r="AT66" s="19"/>
      <c r="AU66" s="19"/>
      <c r="AV66" s="81">
        <f>AS62</f>
        <v>497675</v>
      </c>
    </row>
    <row r="67" spans="2:49" s="20" customFormat="1" ht="11.25" customHeight="1">
      <c r="B67" s="11" t="s">
        <v>40</v>
      </c>
      <c r="C67" s="94"/>
      <c r="D67" s="95"/>
      <c r="E67" s="95"/>
      <c r="F67" s="95"/>
      <c r="G67" s="95"/>
      <c r="H67" s="95"/>
      <c r="I67" s="95"/>
      <c r="J67" s="95"/>
      <c r="K67" s="95"/>
      <c r="L67" s="94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30">
        <f t="shared" si="9"/>
        <v>0</v>
      </c>
      <c r="AK67" s="30">
        <f t="shared" si="10"/>
        <v>0</v>
      </c>
      <c r="AL67" s="1"/>
      <c r="AM67" s="18" t="s">
        <v>41</v>
      </c>
      <c r="AN67" s="15"/>
      <c r="AO67" s="15"/>
      <c r="AP67" s="15"/>
      <c r="AQ67" s="82">
        <f>I63</f>
        <v>1595</v>
      </c>
      <c r="AS67" s="18" t="s">
        <v>42</v>
      </c>
      <c r="AT67" s="19"/>
      <c r="AU67" s="19"/>
      <c r="AV67" s="82">
        <f>AT62</f>
        <v>30985</v>
      </c>
      <c r="AW67"/>
    </row>
    <row r="68" spans="2:49">
      <c r="B68" s="11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8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36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0">
        <f t="shared" si="9"/>
        <v>36</v>
      </c>
      <c r="AK68" s="30">
        <f t="shared" si="10"/>
        <v>36</v>
      </c>
      <c r="AL68" s="1"/>
      <c r="AM68" s="18" t="s">
        <v>44</v>
      </c>
      <c r="AN68" s="19"/>
      <c r="AO68" s="19"/>
      <c r="AP68" s="19"/>
      <c r="AQ68" s="81">
        <f>H63+F63</f>
        <v>161584</v>
      </c>
      <c r="AS68" s="18" t="s">
        <v>45</v>
      </c>
      <c r="AT68" s="19"/>
      <c r="AU68" s="19"/>
      <c r="AV68" s="81">
        <f>AL62</f>
        <v>449539</v>
      </c>
    </row>
    <row r="69" spans="2:49">
      <c r="B69" s="11" t="s">
        <v>46</v>
      </c>
      <c r="C69" s="28"/>
      <c r="D69" s="29"/>
      <c r="E69" s="29"/>
      <c r="F69" s="29"/>
      <c r="G69" s="29"/>
      <c r="H69" s="29"/>
      <c r="I69" s="29"/>
      <c r="J69" s="29"/>
      <c r="K69" s="29"/>
      <c r="L69" s="2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0">
        <f t="shared" si="9"/>
        <v>0</v>
      </c>
      <c r="AK69" s="30">
        <f t="shared" si="10"/>
        <v>0</v>
      </c>
      <c r="AL69" s="1"/>
      <c r="AM69" s="18" t="s">
        <v>47</v>
      </c>
      <c r="AN69" s="19"/>
      <c r="AO69" s="19"/>
      <c r="AP69" s="19"/>
      <c r="AQ69" s="81">
        <f>G63</f>
        <v>0</v>
      </c>
      <c r="AS69" s="18" t="s">
        <v>48</v>
      </c>
      <c r="AT69" s="19"/>
      <c r="AU69" s="19"/>
      <c r="AV69" s="81">
        <f>AL32</f>
        <v>658112</v>
      </c>
    </row>
    <row r="70" spans="2:49" ht="13.5" thickBot="1">
      <c r="B70" s="11" t="s">
        <v>49</v>
      </c>
      <c r="C70" s="97"/>
      <c r="D70" s="98"/>
      <c r="E70" s="98"/>
      <c r="F70" s="98"/>
      <c r="G70" s="98"/>
      <c r="H70" s="98"/>
      <c r="I70" s="98"/>
      <c r="J70" s="98"/>
      <c r="K70" s="98"/>
      <c r="L70" s="97">
        <v>409923</v>
      </c>
      <c r="M70" s="99">
        <v>75307</v>
      </c>
      <c r="N70" s="99">
        <v>74897</v>
      </c>
      <c r="O70" s="99">
        <v>8781</v>
      </c>
      <c r="P70" s="99">
        <v>264885</v>
      </c>
      <c r="Q70" s="99">
        <v>45692</v>
      </c>
      <c r="R70" s="99">
        <v>9789</v>
      </c>
      <c r="S70" s="99">
        <v>24022</v>
      </c>
      <c r="T70" s="99">
        <v>32188</v>
      </c>
      <c r="U70" s="99">
        <v>37234</v>
      </c>
      <c r="V70" s="99">
        <v>12394</v>
      </c>
      <c r="W70" s="99">
        <v>166626</v>
      </c>
      <c r="X70" s="99">
        <v>153678</v>
      </c>
      <c r="Y70" s="99">
        <v>118227</v>
      </c>
      <c r="Z70" s="99">
        <v>39398</v>
      </c>
      <c r="AA70" s="99">
        <v>82205</v>
      </c>
      <c r="AB70" s="99">
        <v>142352</v>
      </c>
      <c r="AC70" s="99">
        <v>55620</v>
      </c>
      <c r="AD70" s="99">
        <v>38619</v>
      </c>
      <c r="AE70" s="99">
        <v>15765</v>
      </c>
      <c r="AF70" s="99">
        <v>19000</v>
      </c>
      <c r="AG70" s="99">
        <v>-34936</v>
      </c>
      <c r="AH70" s="99">
        <v>0</v>
      </c>
      <c r="AI70" s="99">
        <v>0</v>
      </c>
      <c r="AJ70" s="100">
        <f t="shared" si="9"/>
        <v>1791666</v>
      </c>
      <c r="AK70" s="100">
        <f t="shared" si="10"/>
        <v>1791666</v>
      </c>
      <c r="AL70" s="1"/>
      <c r="AM70" s="18"/>
      <c r="AN70" s="19"/>
      <c r="AO70" s="19"/>
      <c r="AP70" s="19"/>
      <c r="AQ70" s="81"/>
      <c r="AS70" s="18"/>
      <c r="AT70" s="19"/>
      <c r="AU70" s="19"/>
      <c r="AV70" s="81"/>
    </row>
    <row r="71" spans="2:49" ht="14.25" thickTop="1" thickBot="1">
      <c r="B71" s="57" t="s">
        <v>50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>
        <v>934438</v>
      </c>
      <c r="M71" s="103">
        <v>170776</v>
      </c>
      <c r="N71" s="103">
        <v>41170</v>
      </c>
      <c r="O71" s="103">
        <v>7516</v>
      </c>
      <c r="P71" s="103">
        <v>295006</v>
      </c>
      <c r="Q71" s="103">
        <v>386412</v>
      </c>
      <c r="R71" s="103">
        <v>14222</v>
      </c>
      <c r="S71" s="103">
        <v>3334</v>
      </c>
      <c r="T71" s="103">
        <v>143554</v>
      </c>
      <c r="U71" s="103">
        <v>423724</v>
      </c>
      <c r="V71" s="103">
        <v>0</v>
      </c>
      <c r="W71" s="103">
        <v>321746</v>
      </c>
      <c r="X71" s="103">
        <v>1902966</v>
      </c>
      <c r="Y71" s="103">
        <v>347982</v>
      </c>
      <c r="Z71" s="103">
        <v>30806</v>
      </c>
      <c r="AA71" s="103">
        <v>323544</v>
      </c>
      <c r="AB71" s="103">
        <v>343686</v>
      </c>
      <c r="AC71" s="103">
        <v>0</v>
      </c>
      <c r="AD71" s="103">
        <v>0</v>
      </c>
      <c r="AE71" s="103">
        <v>8332</v>
      </c>
      <c r="AF71" s="103">
        <v>411472</v>
      </c>
      <c r="AG71" s="103">
        <v>0</v>
      </c>
      <c r="AH71" s="103">
        <v>0</v>
      </c>
      <c r="AI71" s="103">
        <v>0</v>
      </c>
      <c r="AJ71" s="104">
        <f t="shared" si="9"/>
        <v>6110686</v>
      </c>
      <c r="AK71" s="83">
        <f t="shared" si="10"/>
        <v>6110686</v>
      </c>
      <c r="AL71" s="1"/>
      <c r="AM71" s="41" t="s">
        <v>51</v>
      </c>
      <c r="AN71" s="26"/>
      <c r="AO71" s="26"/>
      <c r="AP71" s="26"/>
      <c r="AQ71" s="83">
        <f>AQ65+AQ66+AQ67+AQ68+AQ69</f>
        <v>2388551</v>
      </c>
      <c r="AS71" s="41" t="s">
        <v>51</v>
      </c>
      <c r="AT71" s="26"/>
      <c r="AU71" s="26"/>
      <c r="AV71" s="83">
        <f>AV65+AV66+AV67+AV68-AV69</f>
        <v>2388551</v>
      </c>
    </row>
    <row r="72" spans="2:49" ht="13.5" thickTop="1"/>
  </sheetData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W72"/>
  <sheetViews>
    <sheetView workbookViewId="0">
      <selection sqref="A1:XFD1048576"/>
    </sheetView>
  </sheetViews>
  <sheetFormatPr baseColWidth="10" defaultColWidth="11.42578125" defaultRowHeight="12.75"/>
  <cols>
    <col min="1" max="1" width="9.140625" customWidth="1"/>
    <col min="2" max="2" width="37.7109375" customWidth="1"/>
    <col min="3" max="3" width="10.85546875" customWidth="1"/>
    <col min="4" max="10" width="9.7109375" customWidth="1"/>
    <col min="11" max="11" width="13.7109375" customWidth="1"/>
    <col min="12" max="35" width="12.7109375" customWidth="1"/>
    <col min="36" max="37" width="12.7109375" style="1" customWidth="1"/>
    <col min="38" max="46" width="9.7109375" customWidth="1"/>
    <col min="47" max="47" width="14.7109375" customWidth="1"/>
    <col min="48" max="48" width="9.7109375" style="25" customWidth="1"/>
    <col min="257" max="257" width="9.140625" customWidth="1"/>
    <col min="258" max="258" width="37.7109375" customWidth="1"/>
    <col min="259" max="259" width="10.85546875" customWidth="1"/>
    <col min="260" max="266" width="9.7109375" customWidth="1"/>
    <col min="267" max="267" width="13.7109375" customWidth="1"/>
    <col min="268" max="293" width="12.7109375" customWidth="1"/>
    <col min="294" max="302" width="9.7109375" customWidth="1"/>
    <col min="303" max="303" width="14.7109375" customWidth="1"/>
    <col min="304" max="304" width="9.7109375" customWidth="1"/>
    <col min="513" max="513" width="9.140625" customWidth="1"/>
    <col min="514" max="514" width="37.7109375" customWidth="1"/>
    <col min="515" max="515" width="10.85546875" customWidth="1"/>
    <col min="516" max="522" width="9.7109375" customWidth="1"/>
    <col min="523" max="523" width="13.7109375" customWidth="1"/>
    <col min="524" max="549" width="12.7109375" customWidth="1"/>
    <col min="550" max="558" width="9.7109375" customWidth="1"/>
    <col min="559" max="559" width="14.7109375" customWidth="1"/>
    <col min="560" max="560" width="9.7109375" customWidth="1"/>
    <col min="769" max="769" width="9.140625" customWidth="1"/>
    <col min="770" max="770" width="37.7109375" customWidth="1"/>
    <col min="771" max="771" width="10.85546875" customWidth="1"/>
    <col min="772" max="778" width="9.7109375" customWidth="1"/>
    <col min="779" max="779" width="13.7109375" customWidth="1"/>
    <col min="780" max="805" width="12.7109375" customWidth="1"/>
    <col min="806" max="814" width="9.7109375" customWidth="1"/>
    <col min="815" max="815" width="14.7109375" customWidth="1"/>
    <col min="816" max="816" width="9.7109375" customWidth="1"/>
    <col min="1025" max="1025" width="9.140625" customWidth="1"/>
    <col min="1026" max="1026" width="37.7109375" customWidth="1"/>
    <col min="1027" max="1027" width="10.85546875" customWidth="1"/>
    <col min="1028" max="1034" width="9.7109375" customWidth="1"/>
    <col min="1035" max="1035" width="13.7109375" customWidth="1"/>
    <col min="1036" max="1061" width="12.7109375" customWidth="1"/>
    <col min="1062" max="1070" width="9.7109375" customWidth="1"/>
    <col min="1071" max="1071" width="14.7109375" customWidth="1"/>
    <col min="1072" max="1072" width="9.7109375" customWidth="1"/>
    <col min="1281" max="1281" width="9.140625" customWidth="1"/>
    <col min="1282" max="1282" width="37.7109375" customWidth="1"/>
    <col min="1283" max="1283" width="10.85546875" customWidth="1"/>
    <col min="1284" max="1290" width="9.7109375" customWidth="1"/>
    <col min="1291" max="1291" width="13.7109375" customWidth="1"/>
    <col min="1292" max="1317" width="12.7109375" customWidth="1"/>
    <col min="1318" max="1326" width="9.7109375" customWidth="1"/>
    <col min="1327" max="1327" width="14.7109375" customWidth="1"/>
    <col min="1328" max="1328" width="9.7109375" customWidth="1"/>
    <col min="1537" max="1537" width="9.140625" customWidth="1"/>
    <col min="1538" max="1538" width="37.7109375" customWidth="1"/>
    <col min="1539" max="1539" width="10.85546875" customWidth="1"/>
    <col min="1540" max="1546" width="9.7109375" customWidth="1"/>
    <col min="1547" max="1547" width="13.7109375" customWidth="1"/>
    <col min="1548" max="1573" width="12.7109375" customWidth="1"/>
    <col min="1574" max="1582" width="9.7109375" customWidth="1"/>
    <col min="1583" max="1583" width="14.7109375" customWidth="1"/>
    <col min="1584" max="1584" width="9.7109375" customWidth="1"/>
    <col min="1793" max="1793" width="9.140625" customWidth="1"/>
    <col min="1794" max="1794" width="37.7109375" customWidth="1"/>
    <col min="1795" max="1795" width="10.85546875" customWidth="1"/>
    <col min="1796" max="1802" width="9.7109375" customWidth="1"/>
    <col min="1803" max="1803" width="13.7109375" customWidth="1"/>
    <col min="1804" max="1829" width="12.7109375" customWidth="1"/>
    <col min="1830" max="1838" width="9.7109375" customWidth="1"/>
    <col min="1839" max="1839" width="14.7109375" customWidth="1"/>
    <col min="1840" max="1840" width="9.7109375" customWidth="1"/>
    <col min="2049" max="2049" width="9.140625" customWidth="1"/>
    <col min="2050" max="2050" width="37.7109375" customWidth="1"/>
    <col min="2051" max="2051" width="10.85546875" customWidth="1"/>
    <col min="2052" max="2058" width="9.7109375" customWidth="1"/>
    <col min="2059" max="2059" width="13.7109375" customWidth="1"/>
    <col min="2060" max="2085" width="12.7109375" customWidth="1"/>
    <col min="2086" max="2094" width="9.7109375" customWidth="1"/>
    <col min="2095" max="2095" width="14.7109375" customWidth="1"/>
    <col min="2096" max="2096" width="9.7109375" customWidth="1"/>
    <col min="2305" max="2305" width="9.140625" customWidth="1"/>
    <col min="2306" max="2306" width="37.7109375" customWidth="1"/>
    <col min="2307" max="2307" width="10.85546875" customWidth="1"/>
    <col min="2308" max="2314" width="9.7109375" customWidth="1"/>
    <col min="2315" max="2315" width="13.7109375" customWidth="1"/>
    <col min="2316" max="2341" width="12.7109375" customWidth="1"/>
    <col min="2342" max="2350" width="9.7109375" customWidth="1"/>
    <col min="2351" max="2351" width="14.7109375" customWidth="1"/>
    <col min="2352" max="2352" width="9.7109375" customWidth="1"/>
    <col min="2561" max="2561" width="9.140625" customWidth="1"/>
    <col min="2562" max="2562" width="37.7109375" customWidth="1"/>
    <col min="2563" max="2563" width="10.85546875" customWidth="1"/>
    <col min="2564" max="2570" width="9.7109375" customWidth="1"/>
    <col min="2571" max="2571" width="13.7109375" customWidth="1"/>
    <col min="2572" max="2597" width="12.7109375" customWidth="1"/>
    <col min="2598" max="2606" width="9.7109375" customWidth="1"/>
    <col min="2607" max="2607" width="14.7109375" customWidth="1"/>
    <col min="2608" max="2608" width="9.7109375" customWidth="1"/>
    <col min="2817" max="2817" width="9.140625" customWidth="1"/>
    <col min="2818" max="2818" width="37.7109375" customWidth="1"/>
    <col min="2819" max="2819" width="10.85546875" customWidth="1"/>
    <col min="2820" max="2826" width="9.7109375" customWidth="1"/>
    <col min="2827" max="2827" width="13.7109375" customWidth="1"/>
    <col min="2828" max="2853" width="12.7109375" customWidth="1"/>
    <col min="2854" max="2862" width="9.7109375" customWidth="1"/>
    <col min="2863" max="2863" width="14.7109375" customWidth="1"/>
    <col min="2864" max="2864" width="9.7109375" customWidth="1"/>
    <col min="3073" max="3073" width="9.140625" customWidth="1"/>
    <col min="3074" max="3074" width="37.7109375" customWidth="1"/>
    <col min="3075" max="3075" width="10.85546875" customWidth="1"/>
    <col min="3076" max="3082" width="9.7109375" customWidth="1"/>
    <col min="3083" max="3083" width="13.7109375" customWidth="1"/>
    <col min="3084" max="3109" width="12.7109375" customWidth="1"/>
    <col min="3110" max="3118" width="9.7109375" customWidth="1"/>
    <col min="3119" max="3119" width="14.7109375" customWidth="1"/>
    <col min="3120" max="3120" width="9.7109375" customWidth="1"/>
    <col min="3329" max="3329" width="9.140625" customWidth="1"/>
    <col min="3330" max="3330" width="37.7109375" customWidth="1"/>
    <col min="3331" max="3331" width="10.85546875" customWidth="1"/>
    <col min="3332" max="3338" width="9.7109375" customWidth="1"/>
    <col min="3339" max="3339" width="13.7109375" customWidth="1"/>
    <col min="3340" max="3365" width="12.7109375" customWidth="1"/>
    <col min="3366" max="3374" width="9.7109375" customWidth="1"/>
    <col min="3375" max="3375" width="14.7109375" customWidth="1"/>
    <col min="3376" max="3376" width="9.7109375" customWidth="1"/>
    <col min="3585" max="3585" width="9.140625" customWidth="1"/>
    <col min="3586" max="3586" width="37.7109375" customWidth="1"/>
    <col min="3587" max="3587" width="10.85546875" customWidth="1"/>
    <col min="3588" max="3594" width="9.7109375" customWidth="1"/>
    <col min="3595" max="3595" width="13.7109375" customWidth="1"/>
    <col min="3596" max="3621" width="12.7109375" customWidth="1"/>
    <col min="3622" max="3630" width="9.7109375" customWidth="1"/>
    <col min="3631" max="3631" width="14.7109375" customWidth="1"/>
    <col min="3632" max="3632" width="9.7109375" customWidth="1"/>
    <col min="3841" max="3841" width="9.140625" customWidth="1"/>
    <col min="3842" max="3842" width="37.7109375" customWidth="1"/>
    <col min="3843" max="3843" width="10.85546875" customWidth="1"/>
    <col min="3844" max="3850" width="9.7109375" customWidth="1"/>
    <col min="3851" max="3851" width="13.7109375" customWidth="1"/>
    <col min="3852" max="3877" width="12.7109375" customWidth="1"/>
    <col min="3878" max="3886" width="9.7109375" customWidth="1"/>
    <col min="3887" max="3887" width="14.7109375" customWidth="1"/>
    <col min="3888" max="3888" width="9.7109375" customWidth="1"/>
    <col min="4097" max="4097" width="9.140625" customWidth="1"/>
    <col min="4098" max="4098" width="37.7109375" customWidth="1"/>
    <col min="4099" max="4099" width="10.85546875" customWidth="1"/>
    <col min="4100" max="4106" width="9.7109375" customWidth="1"/>
    <col min="4107" max="4107" width="13.7109375" customWidth="1"/>
    <col min="4108" max="4133" width="12.7109375" customWidth="1"/>
    <col min="4134" max="4142" width="9.7109375" customWidth="1"/>
    <col min="4143" max="4143" width="14.7109375" customWidth="1"/>
    <col min="4144" max="4144" width="9.7109375" customWidth="1"/>
    <col min="4353" max="4353" width="9.140625" customWidth="1"/>
    <col min="4354" max="4354" width="37.7109375" customWidth="1"/>
    <col min="4355" max="4355" width="10.85546875" customWidth="1"/>
    <col min="4356" max="4362" width="9.7109375" customWidth="1"/>
    <col min="4363" max="4363" width="13.7109375" customWidth="1"/>
    <col min="4364" max="4389" width="12.7109375" customWidth="1"/>
    <col min="4390" max="4398" width="9.7109375" customWidth="1"/>
    <col min="4399" max="4399" width="14.7109375" customWidth="1"/>
    <col min="4400" max="4400" width="9.7109375" customWidth="1"/>
    <col min="4609" max="4609" width="9.140625" customWidth="1"/>
    <col min="4610" max="4610" width="37.7109375" customWidth="1"/>
    <col min="4611" max="4611" width="10.85546875" customWidth="1"/>
    <col min="4612" max="4618" width="9.7109375" customWidth="1"/>
    <col min="4619" max="4619" width="13.7109375" customWidth="1"/>
    <col min="4620" max="4645" width="12.7109375" customWidth="1"/>
    <col min="4646" max="4654" width="9.7109375" customWidth="1"/>
    <col min="4655" max="4655" width="14.7109375" customWidth="1"/>
    <col min="4656" max="4656" width="9.7109375" customWidth="1"/>
    <col min="4865" max="4865" width="9.140625" customWidth="1"/>
    <col min="4866" max="4866" width="37.7109375" customWidth="1"/>
    <col min="4867" max="4867" width="10.85546875" customWidth="1"/>
    <col min="4868" max="4874" width="9.7109375" customWidth="1"/>
    <col min="4875" max="4875" width="13.7109375" customWidth="1"/>
    <col min="4876" max="4901" width="12.7109375" customWidth="1"/>
    <col min="4902" max="4910" width="9.7109375" customWidth="1"/>
    <col min="4911" max="4911" width="14.7109375" customWidth="1"/>
    <col min="4912" max="4912" width="9.7109375" customWidth="1"/>
    <col min="5121" max="5121" width="9.140625" customWidth="1"/>
    <col min="5122" max="5122" width="37.7109375" customWidth="1"/>
    <col min="5123" max="5123" width="10.85546875" customWidth="1"/>
    <col min="5124" max="5130" width="9.7109375" customWidth="1"/>
    <col min="5131" max="5131" width="13.7109375" customWidth="1"/>
    <col min="5132" max="5157" width="12.7109375" customWidth="1"/>
    <col min="5158" max="5166" width="9.7109375" customWidth="1"/>
    <col min="5167" max="5167" width="14.7109375" customWidth="1"/>
    <col min="5168" max="5168" width="9.7109375" customWidth="1"/>
    <col min="5377" max="5377" width="9.140625" customWidth="1"/>
    <col min="5378" max="5378" width="37.7109375" customWidth="1"/>
    <col min="5379" max="5379" width="10.85546875" customWidth="1"/>
    <col min="5380" max="5386" width="9.7109375" customWidth="1"/>
    <col min="5387" max="5387" width="13.7109375" customWidth="1"/>
    <col min="5388" max="5413" width="12.7109375" customWidth="1"/>
    <col min="5414" max="5422" width="9.7109375" customWidth="1"/>
    <col min="5423" max="5423" width="14.7109375" customWidth="1"/>
    <col min="5424" max="5424" width="9.7109375" customWidth="1"/>
    <col min="5633" max="5633" width="9.140625" customWidth="1"/>
    <col min="5634" max="5634" width="37.7109375" customWidth="1"/>
    <col min="5635" max="5635" width="10.85546875" customWidth="1"/>
    <col min="5636" max="5642" width="9.7109375" customWidth="1"/>
    <col min="5643" max="5643" width="13.7109375" customWidth="1"/>
    <col min="5644" max="5669" width="12.7109375" customWidth="1"/>
    <col min="5670" max="5678" width="9.7109375" customWidth="1"/>
    <col min="5679" max="5679" width="14.7109375" customWidth="1"/>
    <col min="5680" max="5680" width="9.7109375" customWidth="1"/>
    <col min="5889" max="5889" width="9.140625" customWidth="1"/>
    <col min="5890" max="5890" width="37.7109375" customWidth="1"/>
    <col min="5891" max="5891" width="10.85546875" customWidth="1"/>
    <col min="5892" max="5898" width="9.7109375" customWidth="1"/>
    <col min="5899" max="5899" width="13.7109375" customWidth="1"/>
    <col min="5900" max="5925" width="12.7109375" customWidth="1"/>
    <col min="5926" max="5934" width="9.7109375" customWidth="1"/>
    <col min="5935" max="5935" width="14.7109375" customWidth="1"/>
    <col min="5936" max="5936" width="9.7109375" customWidth="1"/>
    <col min="6145" max="6145" width="9.140625" customWidth="1"/>
    <col min="6146" max="6146" width="37.7109375" customWidth="1"/>
    <col min="6147" max="6147" width="10.85546875" customWidth="1"/>
    <col min="6148" max="6154" width="9.7109375" customWidth="1"/>
    <col min="6155" max="6155" width="13.7109375" customWidth="1"/>
    <col min="6156" max="6181" width="12.7109375" customWidth="1"/>
    <col min="6182" max="6190" width="9.7109375" customWidth="1"/>
    <col min="6191" max="6191" width="14.7109375" customWidth="1"/>
    <col min="6192" max="6192" width="9.7109375" customWidth="1"/>
    <col min="6401" max="6401" width="9.140625" customWidth="1"/>
    <col min="6402" max="6402" width="37.7109375" customWidth="1"/>
    <col min="6403" max="6403" width="10.85546875" customWidth="1"/>
    <col min="6404" max="6410" width="9.7109375" customWidth="1"/>
    <col min="6411" max="6411" width="13.7109375" customWidth="1"/>
    <col min="6412" max="6437" width="12.7109375" customWidth="1"/>
    <col min="6438" max="6446" width="9.7109375" customWidth="1"/>
    <col min="6447" max="6447" width="14.7109375" customWidth="1"/>
    <col min="6448" max="6448" width="9.7109375" customWidth="1"/>
    <col min="6657" max="6657" width="9.140625" customWidth="1"/>
    <col min="6658" max="6658" width="37.7109375" customWidth="1"/>
    <col min="6659" max="6659" width="10.85546875" customWidth="1"/>
    <col min="6660" max="6666" width="9.7109375" customWidth="1"/>
    <col min="6667" max="6667" width="13.7109375" customWidth="1"/>
    <col min="6668" max="6693" width="12.7109375" customWidth="1"/>
    <col min="6694" max="6702" width="9.7109375" customWidth="1"/>
    <col min="6703" max="6703" width="14.7109375" customWidth="1"/>
    <col min="6704" max="6704" width="9.7109375" customWidth="1"/>
    <col min="6913" max="6913" width="9.140625" customWidth="1"/>
    <col min="6914" max="6914" width="37.7109375" customWidth="1"/>
    <col min="6915" max="6915" width="10.85546875" customWidth="1"/>
    <col min="6916" max="6922" width="9.7109375" customWidth="1"/>
    <col min="6923" max="6923" width="13.7109375" customWidth="1"/>
    <col min="6924" max="6949" width="12.7109375" customWidth="1"/>
    <col min="6950" max="6958" width="9.7109375" customWidth="1"/>
    <col min="6959" max="6959" width="14.7109375" customWidth="1"/>
    <col min="6960" max="6960" width="9.7109375" customWidth="1"/>
    <col min="7169" max="7169" width="9.140625" customWidth="1"/>
    <col min="7170" max="7170" width="37.7109375" customWidth="1"/>
    <col min="7171" max="7171" width="10.85546875" customWidth="1"/>
    <col min="7172" max="7178" width="9.7109375" customWidth="1"/>
    <col min="7179" max="7179" width="13.7109375" customWidth="1"/>
    <col min="7180" max="7205" width="12.7109375" customWidth="1"/>
    <col min="7206" max="7214" width="9.7109375" customWidth="1"/>
    <col min="7215" max="7215" width="14.7109375" customWidth="1"/>
    <col min="7216" max="7216" width="9.7109375" customWidth="1"/>
    <col min="7425" max="7425" width="9.140625" customWidth="1"/>
    <col min="7426" max="7426" width="37.7109375" customWidth="1"/>
    <col min="7427" max="7427" width="10.85546875" customWidth="1"/>
    <col min="7428" max="7434" width="9.7109375" customWidth="1"/>
    <col min="7435" max="7435" width="13.7109375" customWidth="1"/>
    <col min="7436" max="7461" width="12.7109375" customWidth="1"/>
    <col min="7462" max="7470" width="9.7109375" customWidth="1"/>
    <col min="7471" max="7471" width="14.7109375" customWidth="1"/>
    <col min="7472" max="7472" width="9.7109375" customWidth="1"/>
    <col min="7681" max="7681" width="9.140625" customWidth="1"/>
    <col min="7682" max="7682" width="37.7109375" customWidth="1"/>
    <col min="7683" max="7683" width="10.85546875" customWidth="1"/>
    <col min="7684" max="7690" width="9.7109375" customWidth="1"/>
    <col min="7691" max="7691" width="13.7109375" customWidth="1"/>
    <col min="7692" max="7717" width="12.7109375" customWidth="1"/>
    <col min="7718" max="7726" width="9.7109375" customWidth="1"/>
    <col min="7727" max="7727" width="14.7109375" customWidth="1"/>
    <col min="7728" max="7728" width="9.7109375" customWidth="1"/>
    <col min="7937" max="7937" width="9.140625" customWidth="1"/>
    <col min="7938" max="7938" width="37.7109375" customWidth="1"/>
    <col min="7939" max="7939" width="10.85546875" customWidth="1"/>
    <col min="7940" max="7946" width="9.7109375" customWidth="1"/>
    <col min="7947" max="7947" width="13.7109375" customWidth="1"/>
    <col min="7948" max="7973" width="12.7109375" customWidth="1"/>
    <col min="7974" max="7982" width="9.7109375" customWidth="1"/>
    <col min="7983" max="7983" width="14.7109375" customWidth="1"/>
    <col min="7984" max="7984" width="9.7109375" customWidth="1"/>
    <col min="8193" max="8193" width="9.140625" customWidth="1"/>
    <col min="8194" max="8194" width="37.7109375" customWidth="1"/>
    <col min="8195" max="8195" width="10.85546875" customWidth="1"/>
    <col min="8196" max="8202" width="9.7109375" customWidth="1"/>
    <col min="8203" max="8203" width="13.7109375" customWidth="1"/>
    <col min="8204" max="8229" width="12.7109375" customWidth="1"/>
    <col min="8230" max="8238" width="9.7109375" customWidth="1"/>
    <col min="8239" max="8239" width="14.7109375" customWidth="1"/>
    <col min="8240" max="8240" width="9.7109375" customWidth="1"/>
    <col min="8449" max="8449" width="9.140625" customWidth="1"/>
    <col min="8450" max="8450" width="37.7109375" customWidth="1"/>
    <col min="8451" max="8451" width="10.85546875" customWidth="1"/>
    <col min="8452" max="8458" width="9.7109375" customWidth="1"/>
    <col min="8459" max="8459" width="13.7109375" customWidth="1"/>
    <col min="8460" max="8485" width="12.7109375" customWidth="1"/>
    <col min="8486" max="8494" width="9.7109375" customWidth="1"/>
    <col min="8495" max="8495" width="14.7109375" customWidth="1"/>
    <col min="8496" max="8496" width="9.7109375" customWidth="1"/>
    <col min="8705" max="8705" width="9.140625" customWidth="1"/>
    <col min="8706" max="8706" width="37.7109375" customWidth="1"/>
    <col min="8707" max="8707" width="10.85546875" customWidth="1"/>
    <col min="8708" max="8714" width="9.7109375" customWidth="1"/>
    <col min="8715" max="8715" width="13.7109375" customWidth="1"/>
    <col min="8716" max="8741" width="12.7109375" customWidth="1"/>
    <col min="8742" max="8750" width="9.7109375" customWidth="1"/>
    <col min="8751" max="8751" width="14.7109375" customWidth="1"/>
    <col min="8752" max="8752" width="9.7109375" customWidth="1"/>
    <col min="8961" max="8961" width="9.140625" customWidth="1"/>
    <col min="8962" max="8962" width="37.7109375" customWidth="1"/>
    <col min="8963" max="8963" width="10.85546875" customWidth="1"/>
    <col min="8964" max="8970" width="9.7109375" customWidth="1"/>
    <col min="8971" max="8971" width="13.7109375" customWidth="1"/>
    <col min="8972" max="8997" width="12.7109375" customWidth="1"/>
    <col min="8998" max="9006" width="9.7109375" customWidth="1"/>
    <col min="9007" max="9007" width="14.7109375" customWidth="1"/>
    <col min="9008" max="9008" width="9.7109375" customWidth="1"/>
    <col min="9217" max="9217" width="9.140625" customWidth="1"/>
    <col min="9218" max="9218" width="37.7109375" customWidth="1"/>
    <col min="9219" max="9219" width="10.85546875" customWidth="1"/>
    <col min="9220" max="9226" width="9.7109375" customWidth="1"/>
    <col min="9227" max="9227" width="13.7109375" customWidth="1"/>
    <col min="9228" max="9253" width="12.7109375" customWidth="1"/>
    <col min="9254" max="9262" width="9.7109375" customWidth="1"/>
    <col min="9263" max="9263" width="14.7109375" customWidth="1"/>
    <col min="9264" max="9264" width="9.7109375" customWidth="1"/>
    <col min="9473" max="9473" width="9.140625" customWidth="1"/>
    <col min="9474" max="9474" width="37.7109375" customWidth="1"/>
    <col min="9475" max="9475" width="10.85546875" customWidth="1"/>
    <col min="9476" max="9482" width="9.7109375" customWidth="1"/>
    <col min="9483" max="9483" width="13.7109375" customWidth="1"/>
    <col min="9484" max="9509" width="12.7109375" customWidth="1"/>
    <col min="9510" max="9518" width="9.7109375" customWidth="1"/>
    <col min="9519" max="9519" width="14.7109375" customWidth="1"/>
    <col min="9520" max="9520" width="9.7109375" customWidth="1"/>
    <col min="9729" max="9729" width="9.140625" customWidth="1"/>
    <col min="9730" max="9730" width="37.7109375" customWidth="1"/>
    <col min="9731" max="9731" width="10.85546875" customWidth="1"/>
    <col min="9732" max="9738" width="9.7109375" customWidth="1"/>
    <col min="9739" max="9739" width="13.7109375" customWidth="1"/>
    <col min="9740" max="9765" width="12.7109375" customWidth="1"/>
    <col min="9766" max="9774" width="9.7109375" customWidth="1"/>
    <col min="9775" max="9775" width="14.7109375" customWidth="1"/>
    <col min="9776" max="9776" width="9.7109375" customWidth="1"/>
    <col min="9985" max="9985" width="9.140625" customWidth="1"/>
    <col min="9986" max="9986" width="37.7109375" customWidth="1"/>
    <col min="9987" max="9987" width="10.85546875" customWidth="1"/>
    <col min="9988" max="9994" width="9.7109375" customWidth="1"/>
    <col min="9995" max="9995" width="13.7109375" customWidth="1"/>
    <col min="9996" max="10021" width="12.7109375" customWidth="1"/>
    <col min="10022" max="10030" width="9.7109375" customWidth="1"/>
    <col min="10031" max="10031" width="14.7109375" customWidth="1"/>
    <col min="10032" max="10032" width="9.7109375" customWidth="1"/>
    <col min="10241" max="10241" width="9.140625" customWidth="1"/>
    <col min="10242" max="10242" width="37.7109375" customWidth="1"/>
    <col min="10243" max="10243" width="10.85546875" customWidth="1"/>
    <col min="10244" max="10250" width="9.7109375" customWidth="1"/>
    <col min="10251" max="10251" width="13.7109375" customWidth="1"/>
    <col min="10252" max="10277" width="12.7109375" customWidth="1"/>
    <col min="10278" max="10286" width="9.7109375" customWidth="1"/>
    <col min="10287" max="10287" width="14.7109375" customWidth="1"/>
    <col min="10288" max="10288" width="9.7109375" customWidth="1"/>
    <col min="10497" max="10497" width="9.140625" customWidth="1"/>
    <col min="10498" max="10498" width="37.7109375" customWidth="1"/>
    <col min="10499" max="10499" width="10.85546875" customWidth="1"/>
    <col min="10500" max="10506" width="9.7109375" customWidth="1"/>
    <col min="10507" max="10507" width="13.7109375" customWidth="1"/>
    <col min="10508" max="10533" width="12.7109375" customWidth="1"/>
    <col min="10534" max="10542" width="9.7109375" customWidth="1"/>
    <col min="10543" max="10543" width="14.7109375" customWidth="1"/>
    <col min="10544" max="10544" width="9.7109375" customWidth="1"/>
    <col min="10753" max="10753" width="9.140625" customWidth="1"/>
    <col min="10754" max="10754" width="37.7109375" customWidth="1"/>
    <col min="10755" max="10755" width="10.85546875" customWidth="1"/>
    <col min="10756" max="10762" width="9.7109375" customWidth="1"/>
    <col min="10763" max="10763" width="13.7109375" customWidth="1"/>
    <col min="10764" max="10789" width="12.7109375" customWidth="1"/>
    <col min="10790" max="10798" width="9.7109375" customWidth="1"/>
    <col min="10799" max="10799" width="14.7109375" customWidth="1"/>
    <col min="10800" max="10800" width="9.7109375" customWidth="1"/>
    <col min="11009" max="11009" width="9.140625" customWidth="1"/>
    <col min="11010" max="11010" width="37.7109375" customWidth="1"/>
    <col min="11011" max="11011" width="10.85546875" customWidth="1"/>
    <col min="11012" max="11018" width="9.7109375" customWidth="1"/>
    <col min="11019" max="11019" width="13.7109375" customWidth="1"/>
    <col min="11020" max="11045" width="12.7109375" customWidth="1"/>
    <col min="11046" max="11054" width="9.7109375" customWidth="1"/>
    <col min="11055" max="11055" width="14.7109375" customWidth="1"/>
    <col min="11056" max="11056" width="9.7109375" customWidth="1"/>
    <col min="11265" max="11265" width="9.140625" customWidth="1"/>
    <col min="11266" max="11266" width="37.7109375" customWidth="1"/>
    <col min="11267" max="11267" width="10.85546875" customWidth="1"/>
    <col min="11268" max="11274" width="9.7109375" customWidth="1"/>
    <col min="11275" max="11275" width="13.7109375" customWidth="1"/>
    <col min="11276" max="11301" width="12.7109375" customWidth="1"/>
    <col min="11302" max="11310" width="9.7109375" customWidth="1"/>
    <col min="11311" max="11311" width="14.7109375" customWidth="1"/>
    <col min="11312" max="11312" width="9.7109375" customWidth="1"/>
    <col min="11521" max="11521" width="9.140625" customWidth="1"/>
    <col min="11522" max="11522" width="37.7109375" customWidth="1"/>
    <col min="11523" max="11523" width="10.85546875" customWidth="1"/>
    <col min="11524" max="11530" width="9.7109375" customWidth="1"/>
    <col min="11531" max="11531" width="13.7109375" customWidth="1"/>
    <col min="11532" max="11557" width="12.7109375" customWidth="1"/>
    <col min="11558" max="11566" width="9.7109375" customWidth="1"/>
    <col min="11567" max="11567" width="14.7109375" customWidth="1"/>
    <col min="11568" max="11568" width="9.7109375" customWidth="1"/>
    <col min="11777" max="11777" width="9.140625" customWidth="1"/>
    <col min="11778" max="11778" width="37.7109375" customWidth="1"/>
    <col min="11779" max="11779" width="10.85546875" customWidth="1"/>
    <col min="11780" max="11786" width="9.7109375" customWidth="1"/>
    <col min="11787" max="11787" width="13.7109375" customWidth="1"/>
    <col min="11788" max="11813" width="12.7109375" customWidth="1"/>
    <col min="11814" max="11822" width="9.7109375" customWidth="1"/>
    <col min="11823" max="11823" width="14.7109375" customWidth="1"/>
    <col min="11824" max="11824" width="9.7109375" customWidth="1"/>
    <col min="12033" max="12033" width="9.140625" customWidth="1"/>
    <col min="12034" max="12034" width="37.7109375" customWidth="1"/>
    <col min="12035" max="12035" width="10.85546875" customWidth="1"/>
    <col min="12036" max="12042" width="9.7109375" customWidth="1"/>
    <col min="12043" max="12043" width="13.7109375" customWidth="1"/>
    <col min="12044" max="12069" width="12.7109375" customWidth="1"/>
    <col min="12070" max="12078" width="9.7109375" customWidth="1"/>
    <col min="12079" max="12079" width="14.7109375" customWidth="1"/>
    <col min="12080" max="12080" width="9.7109375" customWidth="1"/>
    <col min="12289" max="12289" width="9.140625" customWidth="1"/>
    <col min="12290" max="12290" width="37.7109375" customWidth="1"/>
    <col min="12291" max="12291" width="10.85546875" customWidth="1"/>
    <col min="12292" max="12298" width="9.7109375" customWidth="1"/>
    <col min="12299" max="12299" width="13.7109375" customWidth="1"/>
    <col min="12300" max="12325" width="12.7109375" customWidth="1"/>
    <col min="12326" max="12334" width="9.7109375" customWidth="1"/>
    <col min="12335" max="12335" width="14.7109375" customWidth="1"/>
    <col min="12336" max="12336" width="9.7109375" customWidth="1"/>
    <col min="12545" max="12545" width="9.140625" customWidth="1"/>
    <col min="12546" max="12546" width="37.7109375" customWidth="1"/>
    <col min="12547" max="12547" width="10.85546875" customWidth="1"/>
    <col min="12548" max="12554" width="9.7109375" customWidth="1"/>
    <col min="12555" max="12555" width="13.7109375" customWidth="1"/>
    <col min="12556" max="12581" width="12.7109375" customWidth="1"/>
    <col min="12582" max="12590" width="9.7109375" customWidth="1"/>
    <col min="12591" max="12591" width="14.7109375" customWidth="1"/>
    <col min="12592" max="12592" width="9.7109375" customWidth="1"/>
    <col min="12801" max="12801" width="9.140625" customWidth="1"/>
    <col min="12802" max="12802" width="37.7109375" customWidth="1"/>
    <col min="12803" max="12803" width="10.85546875" customWidth="1"/>
    <col min="12804" max="12810" width="9.7109375" customWidth="1"/>
    <col min="12811" max="12811" width="13.7109375" customWidth="1"/>
    <col min="12812" max="12837" width="12.7109375" customWidth="1"/>
    <col min="12838" max="12846" width="9.7109375" customWidth="1"/>
    <col min="12847" max="12847" width="14.7109375" customWidth="1"/>
    <col min="12848" max="12848" width="9.7109375" customWidth="1"/>
    <col min="13057" max="13057" width="9.140625" customWidth="1"/>
    <col min="13058" max="13058" width="37.7109375" customWidth="1"/>
    <col min="13059" max="13059" width="10.85546875" customWidth="1"/>
    <col min="13060" max="13066" width="9.7109375" customWidth="1"/>
    <col min="13067" max="13067" width="13.7109375" customWidth="1"/>
    <col min="13068" max="13093" width="12.7109375" customWidth="1"/>
    <col min="13094" max="13102" width="9.7109375" customWidth="1"/>
    <col min="13103" max="13103" width="14.7109375" customWidth="1"/>
    <col min="13104" max="13104" width="9.7109375" customWidth="1"/>
    <col min="13313" max="13313" width="9.140625" customWidth="1"/>
    <col min="13314" max="13314" width="37.7109375" customWidth="1"/>
    <col min="13315" max="13315" width="10.85546875" customWidth="1"/>
    <col min="13316" max="13322" width="9.7109375" customWidth="1"/>
    <col min="13323" max="13323" width="13.7109375" customWidth="1"/>
    <col min="13324" max="13349" width="12.7109375" customWidth="1"/>
    <col min="13350" max="13358" width="9.7109375" customWidth="1"/>
    <col min="13359" max="13359" width="14.7109375" customWidth="1"/>
    <col min="13360" max="13360" width="9.7109375" customWidth="1"/>
    <col min="13569" max="13569" width="9.140625" customWidth="1"/>
    <col min="13570" max="13570" width="37.7109375" customWidth="1"/>
    <col min="13571" max="13571" width="10.85546875" customWidth="1"/>
    <col min="13572" max="13578" width="9.7109375" customWidth="1"/>
    <col min="13579" max="13579" width="13.7109375" customWidth="1"/>
    <col min="13580" max="13605" width="12.7109375" customWidth="1"/>
    <col min="13606" max="13614" width="9.7109375" customWidth="1"/>
    <col min="13615" max="13615" width="14.7109375" customWidth="1"/>
    <col min="13616" max="13616" width="9.7109375" customWidth="1"/>
    <col min="13825" max="13825" width="9.140625" customWidth="1"/>
    <col min="13826" max="13826" width="37.7109375" customWidth="1"/>
    <col min="13827" max="13827" width="10.85546875" customWidth="1"/>
    <col min="13828" max="13834" width="9.7109375" customWidth="1"/>
    <col min="13835" max="13835" width="13.7109375" customWidth="1"/>
    <col min="13836" max="13861" width="12.7109375" customWidth="1"/>
    <col min="13862" max="13870" width="9.7109375" customWidth="1"/>
    <col min="13871" max="13871" width="14.7109375" customWidth="1"/>
    <col min="13872" max="13872" width="9.7109375" customWidth="1"/>
    <col min="14081" max="14081" width="9.140625" customWidth="1"/>
    <col min="14082" max="14082" width="37.7109375" customWidth="1"/>
    <col min="14083" max="14083" width="10.85546875" customWidth="1"/>
    <col min="14084" max="14090" width="9.7109375" customWidth="1"/>
    <col min="14091" max="14091" width="13.7109375" customWidth="1"/>
    <col min="14092" max="14117" width="12.7109375" customWidth="1"/>
    <col min="14118" max="14126" width="9.7109375" customWidth="1"/>
    <col min="14127" max="14127" width="14.7109375" customWidth="1"/>
    <col min="14128" max="14128" width="9.7109375" customWidth="1"/>
    <col min="14337" max="14337" width="9.140625" customWidth="1"/>
    <col min="14338" max="14338" width="37.7109375" customWidth="1"/>
    <col min="14339" max="14339" width="10.85546875" customWidth="1"/>
    <col min="14340" max="14346" width="9.7109375" customWidth="1"/>
    <col min="14347" max="14347" width="13.7109375" customWidth="1"/>
    <col min="14348" max="14373" width="12.7109375" customWidth="1"/>
    <col min="14374" max="14382" width="9.7109375" customWidth="1"/>
    <col min="14383" max="14383" width="14.7109375" customWidth="1"/>
    <col min="14384" max="14384" width="9.7109375" customWidth="1"/>
    <col min="14593" max="14593" width="9.140625" customWidth="1"/>
    <col min="14594" max="14594" width="37.7109375" customWidth="1"/>
    <col min="14595" max="14595" width="10.85546875" customWidth="1"/>
    <col min="14596" max="14602" width="9.7109375" customWidth="1"/>
    <col min="14603" max="14603" width="13.7109375" customWidth="1"/>
    <col min="14604" max="14629" width="12.7109375" customWidth="1"/>
    <col min="14630" max="14638" width="9.7109375" customWidth="1"/>
    <col min="14639" max="14639" width="14.7109375" customWidth="1"/>
    <col min="14640" max="14640" width="9.7109375" customWidth="1"/>
    <col min="14849" max="14849" width="9.140625" customWidth="1"/>
    <col min="14850" max="14850" width="37.7109375" customWidth="1"/>
    <col min="14851" max="14851" width="10.85546875" customWidth="1"/>
    <col min="14852" max="14858" width="9.7109375" customWidth="1"/>
    <col min="14859" max="14859" width="13.7109375" customWidth="1"/>
    <col min="14860" max="14885" width="12.7109375" customWidth="1"/>
    <col min="14886" max="14894" width="9.7109375" customWidth="1"/>
    <col min="14895" max="14895" width="14.7109375" customWidth="1"/>
    <col min="14896" max="14896" width="9.7109375" customWidth="1"/>
    <col min="15105" max="15105" width="9.140625" customWidth="1"/>
    <col min="15106" max="15106" width="37.7109375" customWidth="1"/>
    <col min="15107" max="15107" width="10.85546875" customWidth="1"/>
    <col min="15108" max="15114" width="9.7109375" customWidth="1"/>
    <col min="15115" max="15115" width="13.7109375" customWidth="1"/>
    <col min="15116" max="15141" width="12.7109375" customWidth="1"/>
    <col min="15142" max="15150" width="9.7109375" customWidth="1"/>
    <col min="15151" max="15151" width="14.7109375" customWidth="1"/>
    <col min="15152" max="15152" width="9.7109375" customWidth="1"/>
    <col min="15361" max="15361" width="9.140625" customWidth="1"/>
    <col min="15362" max="15362" width="37.7109375" customWidth="1"/>
    <col min="15363" max="15363" width="10.85546875" customWidth="1"/>
    <col min="15364" max="15370" width="9.7109375" customWidth="1"/>
    <col min="15371" max="15371" width="13.7109375" customWidth="1"/>
    <col min="15372" max="15397" width="12.7109375" customWidth="1"/>
    <col min="15398" max="15406" width="9.7109375" customWidth="1"/>
    <col min="15407" max="15407" width="14.7109375" customWidth="1"/>
    <col min="15408" max="15408" width="9.7109375" customWidth="1"/>
    <col min="15617" max="15617" width="9.140625" customWidth="1"/>
    <col min="15618" max="15618" width="37.7109375" customWidth="1"/>
    <col min="15619" max="15619" width="10.85546875" customWidth="1"/>
    <col min="15620" max="15626" width="9.7109375" customWidth="1"/>
    <col min="15627" max="15627" width="13.7109375" customWidth="1"/>
    <col min="15628" max="15653" width="12.7109375" customWidth="1"/>
    <col min="15654" max="15662" width="9.7109375" customWidth="1"/>
    <col min="15663" max="15663" width="14.7109375" customWidth="1"/>
    <col min="15664" max="15664" width="9.7109375" customWidth="1"/>
    <col min="15873" max="15873" width="9.140625" customWidth="1"/>
    <col min="15874" max="15874" width="37.7109375" customWidth="1"/>
    <col min="15875" max="15875" width="10.85546875" customWidth="1"/>
    <col min="15876" max="15882" width="9.7109375" customWidth="1"/>
    <col min="15883" max="15883" width="13.7109375" customWidth="1"/>
    <col min="15884" max="15909" width="12.7109375" customWidth="1"/>
    <col min="15910" max="15918" width="9.7109375" customWidth="1"/>
    <col min="15919" max="15919" width="14.7109375" customWidth="1"/>
    <col min="15920" max="15920" width="9.7109375" customWidth="1"/>
    <col min="16129" max="16129" width="9.140625" customWidth="1"/>
    <col min="16130" max="16130" width="37.7109375" customWidth="1"/>
    <col min="16131" max="16131" width="10.85546875" customWidth="1"/>
    <col min="16132" max="16138" width="9.7109375" customWidth="1"/>
    <col min="16139" max="16139" width="13.7109375" customWidth="1"/>
    <col min="16140" max="16165" width="12.7109375" customWidth="1"/>
    <col min="16166" max="16174" width="9.7109375" customWidth="1"/>
    <col min="16175" max="16175" width="14.7109375" customWidth="1"/>
    <col min="16176" max="16176" width="9.7109375" customWidth="1"/>
  </cols>
  <sheetData>
    <row r="1" spans="1:48" ht="15.75">
      <c r="G1" s="4" t="s">
        <v>0</v>
      </c>
      <c r="H1" s="4"/>
      <c r="N1" t="s">
        <v>85</v>
      </c>
      <c r="AJ1"/>
      <c r="AK1"/>
    </row>
    <row r="2" spans="1:48">
      <c r="N2" t="s">
        <v>79</v>
      </c>
    </row>
    <row r="3" spans="1:48" ht="13.5" thickBot="1">
      <c r="C3" s="2" t="s">
        <v>1</v>
      </c>
      <c r="AK3" s="3"/>
      <c r="AQ3" s="2"/>
    </row>
    <row r="4" spans="1:48" ht="14.25" thickTop="1" thickBot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42"/>
      <c r="AK4"/>
      <c r="AU4" s="25"/>
      <c r="AV4"/>
    </row>
    <row r="5" spans="1:48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66</v>
      </c>
      <c r="M5" s="34" t="s">
        <v>67</v>
      </c>
      <c r="N5" s="34" t="s">
        <v>68</v>
      </c>
      <c r="O5" s="34" t="s">
        <v>69</v>
      </c>
      <c r="P5" s="34" t="s">
        <v>70</v>
      </c>
      <c r="Q5" s="34" t="s">
        <v>71</v>
      </c>
      <c r="R5" s="34" t="s">
        <v>88</v>
      </c>
      <c r="S5" s="34" t="s">
        <v>89</v>
      </c>
      <c r="T5" s="34" t="s">
        <v>90</v>
      </c>
      <c r="U5" s="34" t="s">
        <v>91</v>
      </c>
      <c r="V5" s="34" t="s">
        <v>58</v>
      </c>
      <c r="W5" s="34" t="s">
        <v>59</v>
      </c>
      <c r="X5" s="34" t="s">
        <v>60</v>
      </c>
      <c r="Y5" s="34" t="s">
        <v>72</v>
      </c>
      <c r="Z5" s="34" t="s">
        <v>73</v>
      </c>
      <c r="AA5" s="34" t="s">
        <v>74</v>
      </c>
      <c r="AB5" s="34" t="s">
        <v>92</v>
      </c>
      <c r="AC5" s="34" t="s">
        <v>75</v>
      </c>
      <c r="AD5" s="34" t="s">
        <v>93</v>
      </c>
      <c r="AE5" s="34" t="s">
        <v>94</v>
      </c>
      <c r="AF5" s="34" t="s">
        <v>63</v>
      </c>
      <c r="AG5" s="34" t="s">
        <v>76</v>
      </c>
      <c r="AH5" s="34" t="s">
        <v>65</v>
      </c>
      <c r="AI5" s="6" t="s">
        <v>77</v>
      </c>
      <c r="AJ5" s="40" t="s">
        <v>13</v>
      </c>
      <c r="AK5" s="52" t="s">
        <v>14</v>
      </c>
      <c r="AL5" s="54" t="s">
        <v>15</v>
      </c>
      <c r="AV5"/>
    </row>
    <row r="6" spans="1:48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0"/>
      <c r="AK6" s="53"/>
      <c r="AL6" s="55"/>
      <c r="AV6"/>
    </row>
    <row r="7" spans="1:48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10</v>
      </c>
      <c r="M7" s="36">
        <v>20</v>
      </c>
      <c r="N7" s="36">
        <v>30</v>
      </c>
      <c r="O7" s="36">
        <v>40</v>
      </c>
      <c r="P7" s="36">
        <v>50</v>
      </c>
      <c r="Q7" s="36">
        <v>60</v>
      </c>
      <c r="R7" s="36">
        <v>70</v>
      </c>
      <c r="S7" s="36">
        <v>80</v>
      </c>
      <c r="T7" s="36">
        <v>90</v>
      </c>
      <c r="U7" s="36">
        <v>100</v>
      </c>
      <c r="V7" s="36">
        <v>110</v>
      </c>
      <c r="W7" s="36">
        <v>120</v>
      </c>
      <c r="X7" s="36">
        <v>130</v>
      </c>
      <c r="Y7" s="36">
        <v>140</v>
      </c>
      <c r="Z7" s="36">
        <v>150</v>
      </c>
      <c r="AA7" s="36">
        <v>160</v>
      </c>
      <c r="AB7" s="36">
        <v>170</v>
      </c>
      <c r="AC7" s="36">
        <v>180</v>
      </c>
      <c r="AD7" s="36">
        <v>190</v>
      </c>
      <c r="AE7" s="36">
        <v>200</v>
      </c>
      <c r="AF7" s="36">
        <v>210</v>
      </c>
      <c r="AG7" s="36">
        <v>220</v>
      </c>
      <c r="AH7" s="36">
        <v>230</v>
      </c>
      <c r="AI7" s="36">
        <v>999</v>
      </c>
      <c r="AJ7" s="51"/>
      <c r="AK7" s="53"/>
      <c r="AL7" s="55"/>
      <c r="AV7"/>
    </row>
    <row r="8" spans="1:48" ht="13.5" thickTop="1">
      <c r="A8" s="72">
        <v>10</v>
      </c>
      <c r="B8" s="29" t="s">
        <v>54</v>
      </c>
      <c r="C8" s="37">
        <f>D8+E8+F8+G8+H8+I8+J8+K8</f>
        <v>737282</v>
      </c>
      <c r="D8" s="29">
        <v>107814</v>
      </c>
      <c r="E8" s="29">
        <v>0</v>
      </c>
      <c r="F8" s="29">
        <v>494</v>
      </c>
      <c r="G8" s="29">
        <v>0</v>
      </c>
      <c r="H8" s="29">
        <v>0</v>
      </c>
      <c r="I8" s="29">
        <v>177</v>
      </c>
      <c r="J8" s="29">
        <v>851</v>
      </c>
      <c r="K8" s="29">
        <f>AJ8+AK8+AL8</f>
        <v>627946</v>
      </c>
      <c r="L8" s="28">
        <v>611618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0">
        <f>SUM(L8:AI8)</f>
        <v>611618</v>
      </c>
      <c r="AK8" s="45"/>
      <c r="AL8" s="46">
        <v>16328</v>
      </c>
      <c r="AV8"/>
    </row>
    <row r="9" spans="1:48">
      <c r="A9" s="72">
        <v>20</v>
      </c>
      <c r="B9" s="29" t="s">
        <v>95</v>
      </c>
      <c r="C9" s="37">
        <f t="shared" ref="C9:C31" si="0">D9+E9+F9+G9+H9+I9+J9+K9</f>
        <v>135603</v>
      </c>
      <c r="D9" s="29">
        <v>16203</v>
      </c>
      <c r="E9" s="29">
        <v>0</v>
      </c>
      <c r="F9" s="29">
        <v>4</v>
      </c>
      <c r="G9" s="29">
        <v>0</v>
      </c>
      <c r="H9" s="29">
        <v>0</v>
      </c>
      <c r="I9" s="29">
        <v>0</v>
      </c>
      <c r="J9" s="29">
        <v>48</v>
      </c>
      <c r="K9" s="29">
        <f t="shared" ref="K9:K31" si="1">AJ9+AK9+AL9</f>
        <v>119348</v>
      </c>
      <c r="L9" s="28">
        <v>0</v>
      </c>
      <c r="M9" s="37">
        <v>118918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0">
        <f t="shared" ref="AJ9:AJ31" si="2">SUM(L9:AI9)</f>
        <v>118918</v>
      </c>
      <c r="AK9" s="106"/>
      <c r="AL9" s="48">
        <v>430</v>
      </c>
      <c r="AV9"/>
    </row>
    <row r="10" spans="1:48">
      <c r="A10" s="72">
        <v>30</v>
      </c>
      <c r="B10" s="29" t="s">
        <v>96</v>
      </c>
      <c r="C10" s="37">
        <f t="shared" si="0"/>
        <v>132315</v>
      </c>
      <c r="D10" s="29">
        <v>18950</v>
      </c>
      <c r="E10" s="29">
        <v>0</v>
      </c>
      <c r="F10" s="29">
        <v>6</v>
      </c>
      <c r="G10" s="29">
        <v>0</v>
      </c>
      <c r="H10" s="29">
        <v>0</v>
      </c>
      <c r="I10" s="29">
        <v>0</v>
      </c>
      <c r="J10" s="29">
        <v>136</v>
      </c>
      <c r="K10" s="29">
        <f t="shared" si="1"/>
        <v>113223</v>
      </c>
      <c r="L10" s="28">
        <v>0</v>
      </c>
      <c r="M10" s="37">
        <v>0</v>
      </c>
      <c r="N10" s="37">
        <v>108668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0">
        <f t="shared" si="2"/>
        <v>108668</v>
      </c>
      <c r="AK10" s="106"/>
      <c r="AL10" s="48">
        <v>4555</v>
      </c>
      <c r="AV10"/>
    </row>
    <row r="11" spans="1:48">
      <c r="A11" s="72">
        <v>40</v>
      </c>
      <c r="B11" s="29" t="s">
        <v>55</v>
      </c>
      <c r="C11" s="37">
        <f t="shared" si="0"/>
        <v>25570</v>
      </c>
      <c r="D11" s="29">
        <v>667</v>
      </c>
      <c r="E11" s="29">
        <v>0</v>
      </c>
      <c r="F11" s="29">
        <v>449</v>
      </c>
      <c r="G11" s="29">
        <v>0</v>
      </c>
      <c r="H11" s="29">
        <v>0</v>
      </c>
      <c r="I11" s="29">
        <v>0</v>
      </c>
      <c r="J11" s="29">
        <v>612</v>
      </c>
      <c r="K11" s="29">
        <f t="shared" si="1"/>
        <v>23842</v>
      </c>
      <c r="L11" s="28">
        <v>0</v>
      </c>
      <c r="M11" s="37">
        <v>0</v>
      </c>
      <c r="N11" s="37">
        <v>0</v>
      </c>
      <c r="O11" s="37">
        <v>19879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0">
        <f t="shared" si="2"/>
        <v>19879</v>
      </c>
      <c r="AK11" s="106"/>
      <c r="AL11" s="48">
        <v>3963</v>
      </c>
      <c r="AV11"/>
    </row>
    <row r="12" spans="1:48">
      <c r="A12" s="72">
        <v>50</v>
      </c>
      <c r="B12" s="29" t="s">
        <v>56</v>
      </c>
      <c r="C12" s="37">
        <f t="shared" si="0"/>
        <v>894347</v>
      </c>
      <c r="D12" s="29">
        <v>126162</v>
      </c>
      <c r="E12" s="29">
        <v>0</v>
      </c>
      <c r="F12" s="29">
        <v>28846</v>
      </c>
      <c r="G12" s="29">
        <v>0</v>
      </c>
      <c r="H12" s="29">
        <v>3448</v>
      </c>
      <c r="I12" s="29">
        <v>320</v>
      </c>
      <c r="J12" s="29">
        <v>18407</v>
      </c>
      <c r="K12" s="29">
        <f t="shared" si="1"/>
        <v>717164</v>
      </c>
      <c r="L12" s="28">
        <v>0</v>
      </c>
      <c r="M12" s="37">
        <v>0</v>
      </c>
      <c r="N12" s="37">
        <v>0</v>
      </c>
      <c r="O12" s="37">
        <v>0</v>
      </c>
      <c r="P12" s="37">
        <v>570019</v>
      </c>
      <c r="Q12" s="37">
        <v>0</v>
      </c>
      <c r="R12" s="37">
        <v>0</v>
      </c>
      <c r="S12" s="37">
        <v>0</v>
      </c>
      <c r="T12" s="37">
        <v>52</v>
      </c>
      <c r="U12" s="37">
        <v>0</v>
      </c>
      <c r="V12" s="37">
        <v>0</v>
      </c>
      <c r="W12" s="37">
        <v>0</v>
      </c>
      <c r="X12" s="37">
        <v>48</v>
      </c>
      <c r="Y12" s="37">
        <v>25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0">
        <f t="shared" si="2"/>
        <v>570144</v>
      </c>
      <c r="AK12" s="106"/>
      <c r="AL12" s="48">
        <v>147020</v>
      </c>
      <c r="AV12"/>
    </row>
    <row r="13" spans="1:48">
      <c r="A13" s="72">
        <v>60</v>
      </c>
      <c r="B13" s="29" t="s">
        <v>57</v>
      </c>
      <c r="C13" s="37">
        <f t="shared" si="0"/>
        <v>321478</v>
      </c>
      <c r="D13" s="29">
        <v>35041</v>
      </c>
      <c r="E13" s="29">
        <v>0</v>
      </c>
      <c r="F13" s="29">
        <v>14994</v>
      </c>
      <c r="G13" s="29">
        <v>0</v>
      </c>
      <c r="H13" s="29">
        <v>0</v>
      </c>
      <c r="I13" s="29">
        <v>361</v>
      </c>
      <c r="J13" s="29">
        <v>28720</v>
      </c>
      <c r="K13" s="29">
        <f t="shared" si="1"/>
        <v>242362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154736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0">
        <f t="shared" si="2"/>
        <v>154736</v>
      </c>
      <c r="AK13" s="106"/>
      <c r="AL13" s="48">
        <v>87626</v>
      </c>
      <c r="AV13"/>
    </row>
    <row r="14" spans="1:48">
      <c r="A14" s="72">
        <v>70</v>
      </c>
      <c r="B14" s="29" t="s">
        <v>97</v>
      </c>
      <c r="C14" s="37">
        <f t="shared" si="0"/>
        <v>330840</v>
      </c>
      <c r="D14" s="29">
        <v>53798</v>
      </c>
      <c r="E14" s="29">
        <v>0</v>
      </c>
      <c r="F14" s="29">
        <v>30351</v>
      </c>
      <c r="G14" s="29">
        <v>0</v>
      </c>
      <c r="H14" s="29">
        <v>1052</v>
      </c>
      <c r="I14" s="29">
        <v>3</v>
      </c>
      <c r="J14" s="29">
        <v>15447</v>
      </c>
      <c r="K14" s="29">
        <f t="shared" si="1"/>
        <v>230189</v>
      </c>
      <c r="L14" s="28">
        <v>0</v>
      </c>
      <c r="M14" s="37">
        <v>0</v>
      </c>
      <c r="N14" s="37">
        <v>0</v>
      </c>
      <c r="O14" s="37">
        <v>0</v>
      </c>
      <c r="P14" s="37">
        <v>1563</v>
      </c>
      <c r="Q14" s="37">
        <v>0</v>
      </c>
      <c r="R14" s="37">
        <v>30128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0">
        <f t="shared" si="2"/>
        <v>31691</v>
      </c>
      <c r="AK14" s="106"/>
      <c r="AL14" s="48">
        <v>198498</v>
      </c>
      <c r="AV14"/>
    </row>
    <row r="15" spans="1:48">
      <c r="A15" s="72">
        <v>80</v>
      </c>
      <c r="B15" s="29" t="s">
        <v>98</v>
      </c>
      <c r="C15" s="37">
        <f t="shared" si="0"/>
        <v>152140</v>
      </c>
      <c r="D15" s="29">
        <v>13432</v>
      </c>
      <c r="E15" s="29">
        <v>0</v>
      </c>
      <c r="F15" s="29">
        <v>10834</v>
      </c>
      <c r="G15" s="29">
        <v>0</v>
      </c>
      <c r="H15" s="29">
        <v>0</v>
      </c>
      <c r="I15" s="29">
        <v>730</v>
      </c>
      <c r="J15" s="29">
        <v>7280</v>
      </c>
      <c r="K15" s="29">
        <f t="shared" si="1"/>
        <v>119864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85834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0">
        <f t="shared" si="2"/>
        <v>85834</v>
      </c>
      <c r="AK15" s="106"/>
      <c r="AL15" s="48">
        <v>34030</v>
      </c>
      <c r="AV15"/>
    </row>
    <row r="16" spans="1:48">
      <c r="A16" s="72">
        <v>90</v>
      </c>
      <c r="B16" s="29" t="s">
        <v>99</v>
      </c>
      <c r="C16" s="37">
        <f t="shared" si="0"/>
        <v>228096</v>
      </c>
      <c r="D16" s="29">
        <v>29244</v>
      </c>
      <c r="E16" s="29">
        <v>0</v>
      </c>
      <c r="F16" s="29">
        <v>18058</v>
      </c>
      <c r="G16" s="29">
        <v>0</v>
      </c>
      <c r="H16" s="29">
        <v>0</v>
      </c>
      <c r="I16" s="29">
        <v>121</v>
      </c>
      <c r="J16" s="29">
        <v>21245</v>
      </c>
      <c r="K16" s="29">
        <f t="shared" si="1"/>
        <v>159428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75883</v>
      </c>
      <c r="U16" s="37">
        <v>0</v>
      </c>
      <c r="V16" s="37">
        <v>0</v>
      </c>
      <c r="W16" s="37">
        <v>0</v>
      </c>
      <c r="X16" s="37">
        <v>207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0">
        <f t="shared" si="2"/>
        <v>76090</v>
      </c>
      <c r="AK16" s="106"/>
      <c r="AL16" s="48">
        <v>83338</v>
      </c>
      <c r="AV16"/>
    </row>
    <row r="17" spans="1:49">
      <c r="A17" s="72">
        <v>100</v>
      </c>
      <c r="B17" s="29" t="s">
        <v>100</v>
      </c>
      <c r="C17" s="37">
        <f t="shared" si="0"/>
        <v>150314</v>
      </c>
      <c r="D17" s="29">
        <v>8611</v>
      </c>
      <c r="E17" s="29">
        <v>0</v>
      </c>
      <c r="F17" s="29">
        <v>3796</v>
      </c>
      <c r="G17" s="29">
        <v>0</v>
      </c>
      <c r="H17" s="29">
        <v>20</v>
      </c>
      <c r="I17" s="29">
        <v>0</v>
      </c>
      <c r="J17" s="29">
        <v>4282</v>
      </c>
      <c r="K17" s="29">
        <f t="shared" si="1"/>
        <v>133605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114956</v>
      </c>
      <c r="V17" s="37">
        <v>0</v>
      </c>
      <c r="W17" s="37">
        <v>0</v>
      </c>
      <c r="X17" s="37">
        <v>132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0">
        <f t="shared" si="2"/>
        <v>115088</v>
      </c>
      <c r="AK17" s="106"/>
      <c r="AL17" s="48">
        <v>18517</v>
      </c>
      <c r="AV17"/>
    </row>
    <row r="18" spans="1:49">
      <c r="A18" s="72">
        <v>110</v>
      </c>
      <c r="B18" s="29" t="s">
        <v>101</v>
      </c>
      <c r="C18" s="37">
        <f t="shared" si="0"/>
        <v>53142</v>
      </c>
      <c r="D18" s="29">
        <v>0</v>
      </c>
      <c r="E18" s="29">
        <v>0</v>
      </c>
      <c r="F18" s="29">
        <v>7801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45341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22697</v>
      </c>
      <c r="W18" s="37">
        <v>0</v>
      </c>
      <c r="X18" s="37">
        <v>1232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0">
        <f t="shared" si="2"/>
        <v>23929</v>
      </c>
      <c r="AK18" s="106"/>
      <c r="AL18" s="48">
        <v>21412</v>
      </c>
      <c r="AV18"/>
    </row>
    <row r="19" spans="1:49">
      <c r="A19" s="72">
        <v>120</v>
      </c>
      <c r="B19" s="29" t="s">
        <v>102</v>
      </c>
      <c r="C19" s="37">
        <f t="shared" si="0"/>
        <v>403347</v>
      </c>
      <c r="D19" s="29">
        <v>0</v>
      </c>
      <c r="E19" s="29">
        <v>0</v>
      </c>
      <c r="F19" s="29">
        <v>10656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392691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350</v>
      </c>
      <c r="T19" s="37">
        <v>0</v>
      </c>
      <c r="U19" s="37">
        <v>0</v>
      </c>
      <c r="V19" s="37">
        <v>11817</v>
      </c>
      <c r="W19" s="37">
        <v>378124</v>
      </c>
      <c r="X19" s="37">
        <v>69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0">
        <f t="shared" si="2"/>
        <v>390360</v>
      </c>
      <c r="AK19" s="106"/>
      <c r="AL19" s="48">
        <v>2331</v>
      </c>
      <c r="AV19"/>
    </row>
    <row r="20" spans="1:49">
      <c r="A20" s="72">
        <v>130</v>
      </c>
      <c r="B20" s="29" t="s">
        <v>103</v>
      </c>
      <c r="C20" s="37">
        <f t="shared" si="0"/>
        <v>0</v>
      </c>
      <c r="D20" s="29">
        <v>-409922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409922</v>
      </c>
      <c r="L20" s="28">
        <v>0</v>
      </c>
      <c r="M20" s="37">
        <v>0</v>
      </c>
      <c r="N20" s="37">
        <v>0</v>
      </c>
      <c r="O20" s="37">
        <v>0</v>
      </c>
      <c r="P20" s="37">
        <v>124</v>
      </c>
      <c r="Q20" s="37">
        <v>5751</v>
      </c>
      <c r="R20" s="37">
        <v>3121</v>
      </c>
      <c r="S20" s="37">
        <v>0</v>
      </c>
      <c r="T20" s="37">
        <v>39</v>
      </c>
      <c r="U20" s="37">
        <v>171</v>
      </c>
      <c r="V20" s="37">
        <v>0</v>
      </c>
      <c r="W20" s="37">
        <v>316</v>
      </c>
      <c r="X20" s="37">
        <v>400005</v>
      </c>
      <c r="Y20" s="37">
        <v>57</v>
      </c>
      <c r="Z20" s="37">
        <v>0</v>
      </c>
      <c r="AA20" s="37">
        <v>67</v>
      </c>
      <c r="AB20" s="37">
        <v>270</v>
      </c>
      <c r="AC20" s="37">
        <v>0</v>
      </c>
      <c r="AD20" s="37">
        <v>0</v>
      </c>
      <c r="AE20" s="37">
        <v>0</v>
      </c>
      <c r="AF20" s="37">
        <v>1</v>
      </c>
      <c r="AG20" s="37">
        <v>0</v>
      </c>
      <c r="AH20" s="37">
        <v>0</v>
      </c>
      <c r="AI20" s="37">
        <v>0</v>
      </c>
      <c r="AJ20" s="30">
        <f t="shared" si="2"/>
        <v>409922</v>
      </c>
      <c r="AK20" s="106"/>
      <c r="AL20" s="48">
        <v>0</v>
      </c>
      <c r="AV20"/>
    </row>
    <row r="21" spans="1:49">
      <c r="A21" s="72">
        <v>140</v>
      </c>
      <c r="B21" s="29" t="s">
        <v>104</v>
      </c>
      <c r="C21" s="37">
        <f t="shared" si="0"/>
        <v>306644</v>
      </c>
      <c r="D21" s="29">
        <v>0</v>
      </c>
      <c r="E21" s="29">
        <v>0</v>
      </c>
      <c r="F21" s="29">
        <v>17077</v>
      </c>
      <c r="G21" s="29">
        <v>0</v>
      </c>
      <c r="H21" s="29">
        <v>588</v>
      </c>
      <c r="I21" s="29">
        <v>0</v>
      </c>
      <c r="J21" s="29">
        <v>0</v>
      </c>
      <c r="K21" s="29">
        <f t="shared" si="1"/>
        <v>288979</v>
      </c>
      <c r="L21" s="28">
        <v>0</v>
      </c>
      <c r="M21" s="37">
        <v>0</v>
      </c>
      <c r="N21" s="37">
        <v>0</v>
      </c>
      <c r="O21" s="37">
        <v>18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269</v>
      </c>
      <c r="Y21" s="37">
        <v>265760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0">
        <f t="shared" si="2"/>
        <v>266047</v>
      </c>
      <c r="AK21" s="106"/>
      <c r="AL21" s="48">
        <v>22932</v>
      </c>
      <c r="AV21"/>
    </row>
    <row r="22" spans="1:49">
      <c r="A22" s="72">
        <v>150</v>
      </c>
      <c r="B22" s="29" t="s">
        <v>105</v>
      </c>
      <c r="C22" s="37">
        <f t="shared" si="0"/>
        <v>95089</v>
      </c>
      <c r="D22" s="29">
        <v>0</v>
      </c>
      <c r="E22" s="29">
        <v>0</v>
      </c>
      <c r="F22" s="29">
        <v>427</v>
      </c>
      <c r="G22" s="29">
        <v>0</v>
      </c>
      <c r="H22" s="29">
        <v>6685</v>
      </c>
      <c r="I22" s="29">
        <v>0</v>
      </c>
      <c r="J22" s="29">
        <v>0</v>
      </c>
      <c r="K22" s="29">
        <f t="shared" si="1"/>
        <v>87977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72206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0">
        <f t="shared" si="2"/>
        <v>72206</v>
      </c>
      <c r="AK22" s="106"/>
      <c r="AL22" s="48">
        <v>15771</v>
      </c>
      <c r="AV22"/>
    </row>
    <row r="23" spans="1:49">
      <c r="A23" s="72">
        <v>160</v>
      </c>
      <c r="B23" s="29" t="s">
        <v>61</v>
      </c>
      <c r="C23" s="37">
        <f t="shared" si="0"/>
        <v>275053</v>
      </c>
      <c r="D23" s="29">
        <v>0</v>
      </c>
      <c r="E23" s="29">
        <v>0</v>
      </c>
      <c r="F23" s="29">
        <v>114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274939</v>
      </c>
      <c r="L23" s="28">
        <v>0</v>
      </c>
      <c r="M23" s="37">
        <v>0</v>
      </c>
      <c r="N23" s="37">
        <v>0</v>
      </c>
      <c r="O23" s="37">
        <v>0</v>
      </c>
      <c r="P23" s="37">
        <v>10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269529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0">
        <f t="shared" si="2"/>
        <v>269539</v>
      </c>
      <c r="AK23" s="106"/>
      <c r="AL23" s="48">
        <v>5400</v>
      </c>
      <c r="AV23"/>
    </row>
    <row r="24" spans="1:49">
      <c r="A24" s="72">
        <v>170</v>
      </c>
      <c r="B24" s="29" t="s">
        <v>106</v>
      </c>
      <c r="C24" s="37">
        <f t="shared" si="0"/>
        <v>266180</v>
      </c>
      <c r="D24" s="29">
        <v>0</v>
      </c>
      <c r="E24" s="29">
        <v>0</v>
      </c>
      <c r="F24" s="29">
        <v>3352</v>
      </c>
      <c r="G24" s="29">
        <v>0</v>
      </c>
      <c r="H24" s="29">
        <v>309</v>
      </c>
      <c r="I24" s="29">
        <v>0</v>
      </c>
      <c r="J24" s="29">
        <v>0</v>
      </c>
      <c r="K24" s="29">
        <f t="shared" si="1"/>
        <v>262519</v>
      </c>
      <c r="L24" s="28">
        <v>0</v>
      </c>
      <c r="M24" s="37">
        <v>0</v>
      </c>
      <c r="N24" s="37">
        <v>0</v>
      </c>
      <c r="O24" s="37">
        <v>0</v>
      </c>
      <c r="P24" s="37">
        <v>10</v>
      </c>
      <c r="Q24" s="37">
        <v>0</v>
      </c>
      <c r="R24" s="37">
        <v>0</v>
      </c>
      <c r="S24" s="37">
        <v>0</v>
      </c>
      <c r="T24" s="37">
        <v>0</v>
      </c>
      <c r="U24" s="37">
        <v>25</v>
      </c>
      <c r="V24" s="37">
        <v>0</v>
      </c>
      <c r="W24" s="37">
        <v>19</v>
      </c>
      <c r="X24" s="37">
        <v>3553</v>
      </c>
      <c r="Y24" s="37">
        <v>1283</v>
      </c>
      <c r="Z24" s="37">
        <v>0</v>
      </c>
      <c r="AA24" s="37">
        <v>7</v>
      </c>
      <c r="AB24" s="37">
        <v>247455</v>
      </c>
      <c r="AC24" s="37">
        <v>0</v>
      </c>
      <c r="AD24" s="37">
        <v>0</v>
      </c>
      <c r="AE24" s="37">
        <v>0</v>
      </c>
      <c r="AF24" s="37">
        <v>3</v>
      </c>
      <c r="AG24" s="37">
        <v>0</v>
      </c>
      <c r="AH24" s="37">
        <v>0</v>
      </c>
      <c r="AI24" s="37">
        <v>0</v>
      </c>
      <c r="AJ24" s="30">
        <f t="shared" si="2"/>
        <v>252355</v>
      </c>
      <c r="AK24" s="106"/>
      <c r="AL24" s="48">
        <v>10164</v>
      </c>
      <c r="AV24"/>
    </row>
    <row r="25" spans="1:49">
      <c r="A25" s="72">
        <v>180</v>
      </c>
      <c r="B25" s="29" t="s">
        <v>62</v>
      </c>
      <c r="C25" s="37">
        <f t="shared" si="0"/>
        <v>213328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213328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213328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0">
        <f t="shared" si="2"/>
        <v>213328</v>
      </c>
      <c r="AK25" s="106"/>
      <c r="AL25" s="48">
        <v>0</v>
      </c>
      <c r="AV25"/>
    </row>
    <row r="26" spans="1:49">
      <c r="A26" s="72">
        <v>190</v>
      </c>
      <c r="B26" s="29" t="s">
        <v>107</v>
      </c>
      <c r="C26" s="37">
        <f t="shared" si="0"/>
        <v>123342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123342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24</v>
      </c>
      <c r="Z26" s="37">
        <v>0</v>
      </c>
      <c r="AA26" s="37">
        <v>0</v>
      </c>
      <c r="AB26" s="37">
        <v>0</v>
      </c>
      <c r="AC26" s="37">
        <v>0</v>
      </c>
      <c r="AD26" s="37">
        <v>123318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0">
        <f t="shared" si="2"/>
        <v>123342</v>
      </c>
      <c r="AK26" s="106"/>
      <c r="AL26" s="48">
        <v>0</v>
      </c>
      <c r="AV26"/>
    </row>
    <row r="27" spans="1:49">
      <c r="A27" s="72">
        <v>200</v>
      </c>
      <c r="B27" s="29" t="s">
        <v>108</v>
      </c>
      <c r="C27" s="37">
        <f t="shared" si="0"/>
        <v>51832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51832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51832</v>
      </c>
      <c r="AF27" s="37">
        <v>0</v>
      </c>
      <c r="AG27" s="37">
        <v>0</v>
      </c>
      <c r="AH27" s="37">
        <v>0</v>
      </c>
      <c r="AI27" s="37">
        <v>0</v>
      </c>
      <c r="AJ27" s="30">
        <f t="shared" si="2"/>
        <v>51832</v>
      </c>
      <c r="AK27" s="106"/>
      <c r="AL27" s="48">
        <v>0</v>
      </c>
      <c r="AV27"/>
    </row>
    <row r="28" spans="1:49">
      <c r="A28" s="72">
        <v>210</v>
      </c>
      <c r="B28" s="29" t="s">
        <v>109</v>
      </c>
      <c r="C28" s="37">
        <f t="shared" si="0"/>
        <v>61207</v>
      </c>
      <c r="D28" s="29">
        <v>0</v>
      </c>
      <c r="E28" s="29">
        <v>0</v>
      </c>
      <c r="F28" s="29">
        <v>334</v>
      </c>
      <c r="G28" s="29">
        <v>0</v>
      </c>
      <c r="H28" s="29">
        <v>376</v>
      </c>
      <c r="I28" s="29">
        <v>0</v>
      </c>
      <c r="J28" s="29">
        <v>0</v>
      </c>
      <c r="K28" s="29">
        <f t="shared" si="1"/>
        <v>60497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13</v>
      </c>
      <c r="X28" s="37">
        <v>14</v>
      </c>
      <c r="Y28" s="37">
        <v>4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60354</v>
      </c>
      <c r="AG28" s="37">
        <v>0</v>
      </c>
      <c r="AH28" s="37">
        <v>0</v>
      </c>
      <c r="AI28" s="37">
        <v>0</v>
      </c>
      <c r="AJ28" s="30">
        <f t="shared" si="2"/>
        <v>60385</v>
      </c>
      <c r="AK28" s="106"/>
      <c r="AL28" s="48">
        <v>112</v>
      </c>
      <c r="AV28"/>
    </row>
    <row r="29" spans="1:49">
      <c r="A29" s="72">
        <v>220</v>
      </c>
      <c r="B29" s="29" t="s">
        <v>64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0">
        <f t="shared" si="2"/>
        <v>0</v>
      </c>
      <c r="AK29" s="106"/>
      <c r="AL29" s="48">
        <v>0</v>
      </c>
      <c r="AV29"/>
    </row>
    <row r="30" spans="1:49">
      <c r="A30" s="72">
        <v>230</v>
      </c>
      <c r="B30" s="29" t="s">
        <v>65</v>
      </c>
      <c r="C30" s="37">
        <f t="shared" si="0"/>
        <v>8780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1"/>
        <v>8780</v>
      </c>
      <c r="L30" s="2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0">
        <f t="shared" si="2"/>
        <v>0</v>
      </c>
      <c r="AK30" s="106"/>
      <c r="AL30" s="48">
        <v>8780</v>
      </c>
      <c r="AV30"/>
    </row>
    <row r="31" spans="1:49" ht="13.5" thickBot="1">
      <c r="A31" s="73">
        <v>999</v>
      </c>
      <c r="B31" s="29" t="s">
        <v>110</v>
      </c>
      <c r="C31" s="37">
        <f t="shared" si="0"/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0">
        <f t="shared" si="2"/>
        <v>0</v>
      </c>
      <c r="AK31" s="49"/>
      <c r="AL31" s="56">
        <v>0</v>
      </c>
      <c r="AV31"/>
    </row>
    <row r="32" spans="1:49" s="15" customFormat="1" ht="21.75" customHeight="1" thickTop="1" thickBot="1">
      <c r="A32" s="74"/>
      <c r="B32" s="31">
        <f>SUM(B8:B31)</f>
        <v>0</v>
      </c>
      <c r="C32" s="38">
        <f>SUM(C8:C31)</f>
        <v>4965929</v>
      </c>
      <c r="D32" s="38">
        <f>SUM(D8:D31)</f>
        <v>0</v>
      </c>
      <c r="E32" s="38">
        <f t="shared" ref="E32:AL32" si="3">SUM(E8:E31)</f>
        <v>0</v>
      </c>
      <c r="F32" s="38">
        <f t="shared" si="3"/>
        <v>147593</v>
      </c>
      <c r="G32" s="38">
        <f t="shared" si="3"/>
        <v>0</v>
      </c>
      <c r="H32" s="38">
        <f t="shared" si="3"/>
        <v>12478</v>
      </c>
      <c r="I32" s="38">
        <f t="shared" si="3"/>
        <v>1712</v>
      </c>
      <c r="J32" s="38">
        <f t="shared" si="3"/>
        <v>97028</v>
      </c>
      <c r="K32" s="87">
        <f t="shared" si="3"/>
        <v>4707118</v>
      </c>
      <c r="L32" s="31">
        <f t="shared" si="3"/>
        <v>611618</v>
      </c>
      <c r="M32" s="31">
        <f t="shared" si="3"/>
        <v>118918</v>
      </c>
      <c r="N32" s="31">
        <f t="shared" si="3"/>
        <v>108668</v>
      </c>
      <c r="O32" s="31">
        <f t="shared" si="3"/>
        <v>19897</v>
      </c>
      <c r="P32" s="31">
        <f t="shared" si="3"/>
        <v>571726</v>
      </c>
      <c r="Q32" s="31">
        <f t="shared" si="3"/>
        <v>160487</v>
      </c>
      <c r="R32" s="31">
        <f t="shared" si="3"/>
        <v>33249</v>
      </c>
      <c r="S32" s="31">
        <f t="shared" si="3"/>
        <v>86184</v>
      </c>
      <c r="T32" s="31">
        <f t="shared" si="3"/>
        <v>75974</v>
      </c>
      <c r="U32" s="31">
        <f t="shared" si="3"/>
        <v>115152</v>
      </c>
      <c r="V32" s="31">
        <f t="shared" si="3"/>
        <v>34514</v>
      </c>
      <c r="W32" s="31">
        <f t="shared" si="3"/>
        <v>378472</v>
      </c>
      <c r="X32" s="31">
        <f t="shared" si="3"/>
        <v>405529</v>
      </c>
      <c r="Y32" s="31">
        <f t="shared" si="3"/>
        <v>267153</v>
      </c>
      <c r="Z32" s="31">
        <f t="shared" si="3"/>
        <v>72206</v>
      </c>
      <c r="AA32" s="31">
        <f t="shared" si="3"/>
        <v>269603</v>
      </c>
      <c r="AB32" s="31">
        <f t="shared" si="3"/>
        <v>247725</v>
      </c>
      <c r="AC32" s="31">
        <f t="shared" si="3"/>
        <v>213328</v>
      </c>
      <c r="AD32" s="31">
        <f t="shared" si="3"/>
        <v>123318</v>
      </c>
      <c r="AE32" s="31">
        <f t="shared" si="3"/>
        <v>51832</v>
      </c>
      <c r="AF32" s="31">
        <f t="shared" si="3"/>
        <v>60358</v>
      </c>
      <c r="AG32" s="31">
        <f t="shared" si="3"/>
        <v>0</v>
      </c>
      <c r="AH32" s="31">
        <f t="shared" si="3"/>
        <v>0</v>
      </c>
      <c r="AI32" s="31">
        <f t="shared" si="3"/>
        <v>0</v>
      </c>
      <c r="AJ32" s="31">
        <f t="shared" si="3"/>
        <v>4025911</v>
      </c>
      <c r="AK32" s="88">
        <f t="shared" si="3"/>
        <v>0</v>
      </c>
      <c r="AL32" s="87">
        <f t="shared" si="3"/>
        <v>681207</v>
      </c>
      <c r="AM32"/>
      <c r="AN32"/>
      <c r="AO32"/>
      <c r="AP32"/>
      <c r="AQ32"/>
      <c r="AR32"/>
      <c r="AS32"/>
      <c r="AT32"/>
      <c r="AU32" s="14"/>
      <c r="AV32" s="14"/>
      <c r="AW32" s="14"/>
    </row>
    <row r="33" spans="1:48" s="15" customFormat="1" ht="21.75" customHeight="1" thickTop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14"/>
      <c r="AU33" s="14"/>
      <c r="AV33" s="14"/>
    </row>
    <row r="34" spans="1:48" ht="14.25" thickTop="1" thickBot="1">
      <c r="L34" s="79" t="s">
        <v>16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42"/>
      <c r="AK34"/>
      <c r="AU34" s="25"/>
      <c r="AV34"/>
    </row>
    <row r="35" spans="1:48" ht="90.75" thickTop="1" thickBot="1">
      <c r="A35" s="71" t="s">
        <v>17</v>
      </c>
      <c r="B35" s="78"/>
      <c r="C35" s="6" t="s">
        <v>18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39" t="s">
        <v>11</v>
      </c>
      <c r="K35" s="40" t="s">
        <v>12</v>
      </c>
      <c r="L35" s="5" t="s">
        <v>66</v>
      </c>
      <c r="M35" s="34" t="s">
        <v>67</v>
      </c>
      <c r="N35" s="34" t="s">
        <v>68</v>
      </c>
      <c r="O35" s="34" t="s">
        <v>69</v>
      </c>
      <c r="P35" s="34" t="s">
        <v>70</v>
      </c>
      <c r="Q35" s="34" t="s">
        <v>71</v>
      </c>
      <c r="R35" s="34" t="s">
        <v>88</v>
      </c>
      <c r="S35" s="34" t="s">
        <v>89</v>
      </c>
      <c r="T35" s="34" t="s">
        <v>90</v>
      </c>
      <c r="U35" s="34" t="s">
        <v>91</v>
      </c>
      <c r="V35" s="34" t="s">
        <v>58</v>
      </c>
      <c r="W35" s="34" t="s">
        <v>59</v>
      </c>
      <c r="X35" s="34" t="s">
        <v>60</v>
      </c>
      <c r="Y35" s="34" t="s">
        <v>72</v>
      </c>
      <c r="Z35" s="34" t="s">
        <v>73</v>
      </c>
      <c r="AA35" s="34" t="s">
        <v>74</v>
      </c>
      <c r="AB35" s="34" t="s">
        <v>92</v>
      </c>
      <c r="AC35" s="34" t="s">
        <v>75</v>
      </c>
      <c r="AD35" s="34" t="s">
        <v>93</v>
      </c>
      <c r="AE35" s="34" t="s">
        <v>94</v>
      </c>
      <c r="AF35" s="34" t="s">
        <v>63</v>
      </c>
      <c r="AG35" s="34" t="s">
        <v>76</v>
      </c>
      <c r="AH35" s="34" t="s">
        <v>65</v>
      </c>
      <c r="AI35" s="34" t="s">
        <v>77</v>
      </c>
      <c r="AJ35" s="40" t="s">
        <v>13</v>
      </c>
      <c r="AK35" s="54" t="s">
        <v>19</v>
      </c>
      <c r="AL35" s="52" t="s">
        <v>20</v>
      </c>
      <c r="AM35" s="58" t="s">
        <v>21</v>
      </c>
      <c r="AN35" s="59"/>
      <c r="AO35" s="60"/>
      <c r="AP35" s="61"/>
      <c r="AQ35" s="61"/>
      <c r="AR35" s="61"/>
      <c r="AS35" s="27" t="s">
        <v>22</v>
      </c>
      <c r="AT35" s="40" t="s">
        <v>23</v>
      </c>
      <c r="AV35"/>
    </row>
    <row r="36" spans="1:48" ht="13.5" thickTop="1">
      <c r="A36" s="18"/>
      <c r="B36" s="76"/>
      <c r="C36" s="35"/>
      <c r="D36" s="22"/>
      <c r="E36" s="22"/>
      <c r="F36" s="22"/>
      <c r="G36" s="22"/>
      <c r="H36" s="22"/>
      <c r="I36" s="22"/>
      <c r="J36" s="22"/>
      <c r="K36" s="22"/>
      <c r="L36" s="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69"/>
      <c r="AJ36" s="10"/>
      <c r="AK36" s="48"/>
      <c r="AL36" s="47"/>
      <c r="AM36" s="16" t="s">
        <v>24</v>
      </c>
      <c r="AN36" s="62" t="s">
        <v>25</v>
      </c>
      <c r="AO36" s="63"/>
      <c r="AP36" s="64"/>
      <c r="AQ36" s="68" t="s">
        <v>26</v>
      </c>
      <c r="AR36" s="65" t="s">
        <v>27</v>
      </c>
      <c r="AS36" s="22"/>
      <c r="AT36" s="50"/>
      <c r="AV36"/>
    </row>
    <row r="37" spans="1:48" ht="13.5" thickBot="1">
      <c r="A37" s="75"/>
      <c r="B37" s="77"/>
      <c r="C37" s="36"/>
      <c r="D37" s="8"/>
      <c r="E37" s="8"/>
      <c r="F37" s="8"/>
      <c r="G37" s="8"/>
      <c r="H37" s="8"/>
      <c r="I37" s="8"/>
      <c r="J37" s="8"/>
      <c r="K37" s="8"/>
      <c r="L37" s="7">
        <v>10</v>
      </c>
      <c r="M37" s="36">
        <v>20</v>
      </c>
      <c r="N37" s="36">
        <v>30</v>
      </c>
      <c r="O37" s="36">
        <v>40</v>
      </c>
      <c r="P37" s="36">
        <v>50</v>
      </c>
      <c r="Q37" s="36">
        <v>60</v>
      </c>
      <c r="R37" s="36">
        <v>70</v>
      </c>
      <c r="S37" s="36">
        <v>80</v>
      </c>
      <c r="T37" s="36">
        <v>90</v>
      </c>
      <c r="U37" s="36">
        <v>100</v>
      </c>
      <c r="V37" s="36">
        <v>110</v>
      </c>
      <c r="W37" s="36">
        <v>120</v>
      </c>
      <c r="X37" s="36">
        <v>130</v>
      </c>
      <c r="Y37" s="36">
        <v>140</v>
      </c>
      <c r="Z37" s="36">
        <v>150</v>
      </c>
      <c r="AA37" s="36">
        <v>160</v>
      </c>
      <c r="AB37" s="36">
        <v>170</v>
      </c>
      <c r="AC37" s="36">
        <v>180</v>
      </c>
      <c r="AD37" s="36">
        <v>190</v>
      </c>
      <c r="AE37" s="36">
        <v>200</v>
      </c>
      <c r="AF37" s="36">
        <v>210</v>
      </c>
      <c r="AG37" s="36">
        <v>220</v>
      </c>
      <c r="AH37" s="36">
        <v>230</v>
      </c>
      <c r="AI37" s="36">
        <v>999</v>
      </c>
      <c r="AJ37" s="77"/>
      <c r="AK37" s="56"/>
      <c r="AL37" s="9"/>
      <c r="AM37" s="13" t="s">
        <v>28</v>
      </c>
      <c r="AN37" s="49" t="s">
        <v>29</v>
      </c>
      <c r="AO37" s="23" t="s">
        <v>30</v>
      </c>
      <c r="AP37" s="24" t="s">
        <v>31</v>
      </c>
      <c r="AQ37" s="66" t="s">
        <v>32</v>
      </c>
      <c r="AR37" s="66"/>
      <c r="AS37" s="9"/>
      <c r="AT37" s="56"/>
      <c r="AV37"/>
    </row>
    <row r="38" spans="1:48" ht="13.5" thickTop="1">
      <c r="A38" s="18">
        <v>10</v>
      </c>
      <c r="B38" s="30" t="s">
        <v>54</v>
      </c>
      <c r="C38" s="37">
        <f t="shared" ref="C38:C61" si="4">AJ38+AL38+AM38+SUM(AS38:AT38)</f>
        <v>737282</v>
      </c>
      <c r="D38" s="29"/>
      <c r="E38" s="29"/>
      <c r="F38" s="29"/>
      <c r="G38" s="29"/>
      <c r="H38" s="29"/>
      <c r="I38" s="29"/>
      <c r="J38" s="29"/>
      <c r="K38" s="29"/>
      <c r="L38" s="28">
        <v>147133</v>
      </c>
      <c r="M38" s="37">
        <v>6664</v>
      </c>
      <c r="N38" s="37">
        <v>0</v>
      </c>
      <c r="O38" s="37">
        <v>0</v>
      </c>
      <c r="P38" s="37">
        <v>128153</v>
      </c>
      <c r="Q38" s="37">
        <v>60522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75940</v>
      </c>
      <c r="AB38" s="37">
        <v>0</v>
      </c>
      <c r="AC38" s="37">
        <v>0</v>
      </c>
      <c r="AD38" s="37">
        <v>2012</v>
      </c>
      <c r="AE38" s="37">
        <v>0</v>
      </c>
      <c r="AF38" s="37">
        <v>0</v>
      </c>
      <c r="AG38" s="37">
        <v>0</v>
      </c>
      <c r="AH38" s="37">
        <v>0</v>
      </c>
      <c r="AI38" s="89">
        <v>0</v>
      </c>
      <c r="AJ38" s="90">
        <f>SUM(L38:AI38)</f>
        <v>420424</v>
      </c>
      <c r="AK38" s="30"/>
      <c r="AL38" s="29">
        <v>35069</v>
      </c>
      <c r="AM38" s="81">
        <f>AN38+AQ38+AR38</f>
        <v>333140</v>
      </c>
      <c r="AN38" s="28">
        <f>SUM(AO38:AP38)</f>
        <v>333140</v>
      </c>
      <c r="AO38" s="33">
        <v>129583</v>
      </c>
      <c r="AP38" s="29">
        <v>203557</v>
      </c>
      <c r="AQ38" s="67">
        <v>0</v>
      </c>
      <c r="AR38" s="67">
        <v>0</v>
      </c>
      <c r="AS38" s="29">
        <v>0</v>
      </c>
      <c r="AT38" s="30">
        <v>-51351</v>
      </c>
      <c r="AV38"/>
    </row>
    <row r="39" spans="1:48">
      <c r="A39" s="18">
        <v>20</v>
      </c>
      <c r="B39" s="30" t="s">
        <v>95</v>
      </c>
      <c r="C39" s="37">
        <f t="shared" si="4"/>
        <v>135603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3755</v>
      </c>
      <c r="N39" s="37">
        <v>0</v>
      </c>
      <c r="O39" s="37">
        <v>0</v>
      </c>
      <c r="P39" s="37">
        <v>41748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20679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89">
        <v>0</v>
      </c>
      <c r="AJ39" s="90">
        <f t="shared" ref="AJ39:AJ61" si="5">SUM(L39:AI39)</f>
        <v>66182</v>
      </c>
      <c r="AK39" s="30"/>
      <c r="AL39" s="29">
        <v>2651</v>
      </c>
      <c r="AM39" s="81">
        <f t="shared" ref="AM39:AM61" si="6">AN39+AQ39+AR39</f>
        <v>59718</v>
      </c>
      <c r="AN39" s="28">
        <f t="shared" ref="AN39:AN61" si="7">SUM(AO39:AP39)</f>
        <v>59718</v>
      </c>
      <c r="AO39" s="33">
        <v>24866</v>
      </c>
      <c r="AP39" s="29">
        <v>34852</v>
      </c>
      <c r="AQ39" s="67">
        <v>0</v>
      </c>
      <c r="AR39" s="67">
        <v>0</v>
      </c>
      <c r="AS39" s="29">
        <v>4595</v>
      </c>
      <c r="AT39" s="30">
        <v>2457</v>
      </c>
      <c r="AV39"/>
    </row>
    <row r="40" spans="1:48">
      <c r="A40" s="18">
        <v>30</v>
      </c>
      <c r="B40" s="30" t="s">
        <v>96</v>
      </c>
      <c r="C40" s="37">
        <f t="shared" si="4"/>
        <v>132315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6304</v>
      </c>
      <c r="O40" s="37">
        <v>0</v>
      </c>
      <c r="P40" s="37">
        <v>5908</v>
      </c>
      <c r="Q40" s="37">
        <v>0</v>
      </c>
      <c r="R40" s="37">
        <v>0</v>
      </c>
      <c r="S40" s="37">
        <v>99</v>
      </c>
      <c r="T40" s="37">
        <v>0</v>
      </c>
      <c r="U40" s="37">
        <v>27640</v>
      </c>
      <c r="V40" s="37">
        <v>0</v>
      </c>
      <c r="W40" s="37">
        <v>2193</v>
      </c>
      <c r="X40" s="37">
        <v>0</v>
      </c>
      <c r="Y40" s="37">
        <v>0</v>
      </c>
      <c r="Z40" s="37">
        <v>0</v>
      </c>
      <c r="AA40" s="37">
        <v>13437</v>
      </c>
      <c r="AB40" s="37">
        <v>156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89">
        <v>0</v>
      </c>
      <c r="AJ40" s="90">
        <f t="shared" si="5"/>
        <v>55737</v>
      </c>
      <c r="AK40" s="30"/>
      <c r="AL40" s="29">
        <v>10919</v>
      </c>
      <c r="AM40" s="81">
        <f t="shared" si="6"/>
        <v>62521</v>
      </c>
      <c r="AN40" s="28">
        <f t="shared" si="7"/>
        <v>62521</v>
      </c>
      <c r="AO40" s="33">
        <v>13947</v>
      </c>
      <c r="AP40" s="29">
        <v>48574</v>
      </c>
      <c r="AQ40" s="67">
        <v>0</v>
      </c>
      <c r="AR40" s="67">
        <v>0</v>
      </c>
      <c r="AS40" s="29">
        <v>3138</v>
      </c>
      <c r="AT40" s="30">
        <v>0</v>
      </c>
      <c r="AV40"/>
    </row>
    <row r="41" spans="1:48">
      <c r="A41" s="18">
        <v>40</v>
      </c>
      <c r="B41" s="30" t="s">
        <v>55</v>
      </c>
      <c r="C41" s="37">
        <f t="shared" si="4"/>
        <v>25570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2134</v>
      </c>
      <c r="Q41" s="37">
        <v>0</v>
      </c>
      <c r="R41" s="37">
        <v>0</v>
      </c>
      <c r="S41" s="37">
        <v>1884</v>
      </c>
      <c r="T41" s="37">
        <v>0</v>
      </c>
      <c r="U41" s="37">
        <v>0</v>
      </c>
      <c r="V41" s="37">
        <v>0</v>
      </c>
      <c r="W41" s="37">
        <v>10480</v>
      </c>
      <c r="X41" s="37">
        <v>0</v>
      </c>
      <c r="Y41" s="37">
        <v>0</v>
      </c>
      <c r="Z41" s="37">
        <v>0</v>
      </c>
      <c r="AA41" s="37">
        <v>1639</v>
      </c>
      <c r="AB41" s="37">
        <v>504</v>
      </c>
      <c r="AC41" s="37">
        <v>0</v>
      </c>
      <c r="AD41" s="37">
        <v>124</v>
      </c>
      <c r="AE41" s="37">
        <v>0</v>
      </c>
      <c r="AF41" s="37">
        <v>0</v>
      </c>
      <c r="AG41" s="37">
        <v>0</v>
      </c>
      <c r="AH41" s="37">
        <v>0</v>
      </c>
      <c r="AI41" s="89">
        <v>0</v>
      </c>
      <c r="AJ41" s="90">
        <f t="shared" si="5"/>
        <v>16765</v>
      </c>
      <c r="AK41" s="30"/>
      <c r="AL41" s="29">
        <v>46</v>
      </c>
      <c r="AM41" s="81">
        <f t="shared" si="6"/>
        <v>6019</v>
      </c>
      <c r="AN41" s="28">
        <f t="shared" si="7"/>
        <v>6019</v>
      </c>
      <c r="AO41" s="33">
        <v>0</v>
      </c>
      <c r="AP41" s="29">
        <v>6019</v>
      </c>
      <c r="AQ41" s="67">
        <v>0</v>
      </c>
      <c r="AR41" s="67">
        <v>0</v>
      </c>
      <c r="AS41" s="29">
        <v>2740</v>
      </c>
      <c r="AT41" s="30">
        <v>0</v>
      </c>
      <c r="AV41"/>
    </row>
    <row r="42" spans="1:48">
      <c r="A42" s="18">
        <v>50</v>
      </c>
      <c r="B42" s="30" t="s">
        <v>56</v>
      </c>
      <c r="C42" s="37">
        <f t="shared" si="4"/>
        <v>894347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17251</v>
      </c>
      <c r="N42" s="37">
        <v>0</v>
      </c>
      <c r="O42" s="37">
        <v>0</v>
      </c>
      <c r="P42" s="37">
        <v>55091</v>
      </c>
      <c r="Q42" s="37">
        <v>2775</v>
      </c>
      <c r="R42" s="37">
        <v>1957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57650</v>
      </c>
      <c r="AB42" s="37">
        <v>0</v>
      </c>
      <c r="AC42" s="37">
        <v>6079</v>
      </c>
      <c r="AD42" s="37">
        <v>3421</v>
      </c>
      <c r="AE42" s="37">
        <v>1665</v>
      </c>
      <c r="AF42" s="37">
        <v>3026</v>
      </c>
      <c r="AG42" s="37">
        <v>0</v>
      </c>
      <c r="AH42" s="37">
        <v>0</v>
      </c>
      <c r="AI42" s="89">
        <v>0</v>
      </c>
      <c r="AJ42" s="90">
        <f t="shared" si="5"/>
        <v>148915</v>
      </c>
      <c r="AK42" s="30"/>
      <c r="AL42" s="29">
        <v>149934</v>
      </c>
      <c r="AM42" s="81">
        <f t="shared" si="6"/>
        <v>595498</v>
      </c>
      <c r="AN42" s="28">
        <f t="shared" si="7"/>
        <v>595498</v>
      </c>
      <c r="AO42" s="33">
        <v>14139</v>
      </c>
      <c r="AP42" s="29">
        <v>581359</v>
      </c>
      <c r="AQ42" s="67">
        <v>0</v>
      </c>
      <c r="AR42" s="67">
        <v>0</v>
      </c>
      <c r="AS42" s="29">
        <v>0</v>
      </c>
      <c r="AT42" s="30">
        <v>0</v>
      </c>
      <c r="AV42"/>
    </row>
    <row r="43" spans="1:48">
      <c r="A43" s="18">
        <v>60</v>
      </c>
      <c r="B43" s="30" t="s">
        <v>57</v>
      </c>
      <c r="C43" s="37">
        <f t="shared" si="4"/>
        <v>321478</v>
      </c>
      <c r="D43" s="29"/>
      <c r="E43" s="29"/>
      <c r="F43" s="29"/>
      <c r="G43" s="29"/>
      <c r="H43" s="29"/>
      <c r="I43" s="29"/>
      <c r="J43" s="29"/>
      <c r="K43" s="29"/>
      <c r="L43" s="28">
        <v>708</v>
      </c>
      <c r="M43" s="37">
        <v>0</v>
      </c>
      <c r="N43" s="37">
        <v>612</v>
      </c>
      <c r="O43" s="37">
        <v>0</v>
      </c>
      <c r="P43" s="37">
        <v>2308</v>
      </c>
      <c r="Q43" s="37">
        <v>16105</v>
      </c>
      <c r="R43" s="37">
        <v>386</v>
      </c>
      <c r="S43" s="37">
        <v>546</v>
      </c>
      <c r="T43" s="37">
        <v>29</v>
      </c>
      <c r="U43" s="37">
        <v>3491</v>
      </c>
      <c r="V43" s="37">
        <v>249</v>
      </c>
      <c r="W43" s="37">
        <v>5224</v>
      </c>
      <c r="X43" s="37">
        <v>12539</v>
      </c>
      <c r="Y43" s="37">
        <v>4104</v>
      </c>
      <c r="Z43" s="37">
        <v>10</v>
      </c>
      <c r="AA43" s="37">
        <v>2534</v>
      </c>
      <c r="AB43" s="37">
        <v>2496</v>
      </c>
      <c r="AC43" s="37">
        <v>596</v>
      </c>
      <c r="AD43" s="37">
        <v>483</v>
      </c>
      <c r="AE43" s="37">
        <v>3066</v>
      </c>
      <c r="AF43" s="37">
        <v>4584</v>
      </c>
      <c r="AG43" s="37">
        <v>0</v>
      </c>
      <c r="AH43" s="37">
        <v>0</v>
      </c>
      <c r="AI43" s="89">
        <v>0</v>
      </c>
      <c r="AJ43" s="90">
        <f t="shared" si="5"/>
        <v>60070</v>
      </c>
      <c r="AK43" s="30"/>
      <c r="AL43" s="29">
        <v>137799</v>
      </c>
      <c r="AM43" s="81">
        <f t="shared" si="6"/>
        <v>123609</v>
      </c>
      <c r="AN43" s="28">
        <f t="shared" si="7"/>
        <v>123609</v>
      </c>
      <c r="AO43" s="33">
        <v>0</v>
      </c>
      <c r="AP43" s="29">
        <v>123609</v>
      </c>
      <c r="AQ43" s="67">
        <v>0</v>
      </c>
      <c r="AR43" s="67">
        <v>0</v>
      </c>
      <c r="AS43" s="29">
        <v>0</v>
      </c>
      <c r="AT43" s="30">
        <v>0</v>
      </c>
      <c r="AV43"/>
    </row>
    <row r="44" spans="1:48">
      <c r="A44" s="18">
        <v>70</v>
      </c>
      <c r="B44" s="30" t="s">
        <v>97</v>
      </c>
      <c r="C44" s="37">
        <f t="shared" si="4"/>
        <v>330840</v>
      </c>
      <c r="D44" s="29"/>
      <c r="E44" s="29"/>
      <c r="F44" s="29"/>
      <c r="G44" s="29"/>
      <c r="H44" s="29"/>
      <c r="I44" s="29"/>
      <c r="J44" s="29"/>
      <c r="K44" s="29"/>
      <c r="L44" s="28">
        <v>3724</v>
      </c>
      <c r="M44" s="37">
        <v>1798</v>
      </c>
      <c r="N44" s="37">
        <v>11755</v>
      </c>
      <c r="O44" s="37">
        <v>5312</v>
      </c>
      <c r="P44" s="37">
        <v>3400</v>
      </c>
      <c r="Q44" s="37">
        <v>3750</v>
      </c>
      <c r="R44" s="37">
        <v>9908</v>
      </c>
      <c r="S44" s="37">
        <v>8732</v>
      </c>
      <c r="T44" s="37">
        <v>141</v>
      </c>
      <c r="U44" s="37">
        <v>5172</v>
      </c>
      <c r="V44" s="37">
        <v>9993</v>
      </c>
      <c r="W44" s="37">
        <v>10786</v>
      </c>
      <c r="X44" s="37">
        <v>29669</v>
      </c>
      <c r="Y44" s="37">
        <v>35670</v>
      </c>
      <c r="Z44" s="37">
        <v>1081</v>
      </c>
      <c r="AA44" s="37">
        <v>2543</v>
      </c>
      <c r="AB44" s="37">
        <v>23583</v>
      </c>
      <c r="AC44" s="37">
        <v>27913</v>
      </c>
      <c r="AD44" s="37">
        <v>1406</v>
      </c>
      <c r="AE44" s="37">
        <v>5887</v>
      </c>
      <c r="AF44" s="37">
        <v>8280</v>
      </c>
      <c r="AG44" s="37">
        <v>0</v>
      </c>
      <c r="AH44" s="37">
        <v>0</v>
      </c>
      <c r="AI44" s="89">
        <v>0</v>
      </c>
      <c r="AJ44" s="90">
        <f t="shared" si="5"/>
        <v>210503</v>
      </c>
      <c r="AK44" s="30"/>
      <c r="AL44" s="29">
        <v>10543</v>
      </c>
      <c r="AM44" s="81">
        <f t="shared" si="6"/>
        <v>109794</v>
      </c>
      <c r="AN44" s="28">
        <f t="shared" si="7"/>
        <v>109794</v>
      </c>
      <c r="AO44" s="33">
        <v>0</v>
      </c>
      <c r="AP44" s="29">
        <v>109794</v>
      </c>
      <c r="AQ44" s="67">
        <v>0</v>
      </c>
      <c r="AR44" s="67">
        <v>0</v>
      </c>
      <c r="AS44" s="29">
        <v>0</v>
      </c>
      <c r="AT44" s="30">
        <v>0</v>
      </c>
      <c r="AV44"/>
    </row>
    <row r="45" spans="1:48">
      <c r="A45" s="18">
        <v>80</v>
      </c>
      <c r="B45" s="30" t="s">
        <v>98</v>
      </c>
      <c r="C45" s="37">
        <f t="shared" si="4"/>
        <v>152140</v>
      </c>
      <c r="D45" s="29"/>
      <c r="E45" s="29"/>
      <c r="F45" s="29"/>
      <c r="G45" s="29"/>
      <c r="H45" s="29"/>
      <c r="I45" s="29"/>
      <c r="J45" s="29"/>
      <c r="K45" s="29"/>
      <c r="L45" s="28">
        <v>57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41</v>
      </c>
      <c r="S45" s="37">
        <v>33496</v>
      </c>
      <c r="T45" s="37">
        <v>0</v>
      </c>
      <c r="U45" s="37">
        <v>0</v>
      </c>
      <c r="V45" s="37">
        <v>928</v>
      </c>
      <c r="W45" s="37">
        <v>79101</v>
      </c>
      <c r="X45" s="37">
        <v>5506</v>
      </c>
      <c r="Y45" s="37">
        <v>575</v>
      </c>
      <c r="Z45" s="37">
        <v>0</v>
      </c>
      <c r="AA45" s="37">
        <v>701</v>
      </c>
      <c r="AB45" s="37">
        <v>6783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89">
        <v>0</v>
      </c>
      <c r="AJ45" s="90">
        <f t="shared" si="5"/>
        <v>127188</v>
      </c>
      <c r="AK45" s="30"/>
      <c r="AL45" s="29">
        <v>21757</v>
      </c>
      <c r="AM45" s="81">
        <f t="shared" si="6"/>
        <v>3195</v>
      </c>
      <c r="AN45" s="28">
        <f t="shared" si="7"/>
        <v>3195</v>
      </c>
      <c r="AO45" s="33">
        <v>0</v>
      </c>
      <c r="AP45" s="29">
        <v>3195</v>
      </c>
      <c r="AQ45" s="67">
        <v>0</v>
      </c>
      <c r="AR45" s="67">
        <v>0</v>
      </c>
      <c r="AS45" s="29">
        <v>0</v>
      </c>
      <c r="AT45" s="30">
        <v>0</v>
      </c>
      <c r="AV45"/>
    </row>
    <row r="46" spans="1:48">
      <c r="A46" s="18">
        <v>90</v>
      </c>
      <c r="B46" s="30" t="s">
        <v>99</v>
      </c>
      <c r="C46" s="37">
        <f t="shared" si="4"/>
        <v>228096</v>
      </c>
      <c r="D46" s="29"/>
      <c r="E46" s="29"/>
      <c r="F46" s="29"/>
      <c r="G46" s="29"/>
      <c r="H46" s="29"/>
      <c r="I46" s="29"/>
      <c r="J46" s="29"/>
      <c r="K46" s="29"/>
      <c r="L46" s="28">
        <v>2053</v>
      </c>
      <c r="M46" s="37">
        <v>1054</v>
      </c>
      <c r="N46" s="37">
        <v>239</v>
      </c>
      <c r="O46" s="37">
        <v>1369</v>
      </c>
      <c r="P46" s="37">
        <v>2793</v>
      </c>
      <c r="Q46" s="37">
        <v>76</v>
      </c>
      <c r="R46" s="37">
        <v>696</v>
      </c>
      <c r="S46" s="37">
        <v>1373</v>
      </c>
      <c r="T46" s="37">
        <v>28223</v>
      </c>
      <c r="U46" s="37">
        <v>174</v>
      </c>
      <c r="V46" s="37">
        <v>2581</v>
      </c>
      <c r="W46" s="37">
        <v>24884</v>
      </c>
      <c r="X46" s="37">
        <v>11476</v>
      </c>
      <c r="Y46" s="37">
        <v>11609</v>
      </c>
      <c r="Z46" s="37">
        <v>1055</v>
      </c>
      <c r="AA46" s="37">
        <v>55</v>
      </c>
      <c r="AB46" s="37">
        <v>5913</v>
      </c>
      <c r="AC46" s="37">
        <v>801</v>
      </c>
      <c r="AD46" s="37">
        <v>0</v>
      </c>
      <c r="AE46" s="37">
        <v>1470</v>
      </c>
      <c r="AF46" s="37">
        <v>932</v>
      </c>
      <c r="AG46" s="37">
        <v>0</v>
      </c>
      <c r="AH46" s="37">
        <v>0</v>
      </c>
      <c r="AI46" s="89">
        <v>0</v>
      </c>
      <c r="AJ46" s="90">
        <f t="shared" si="5"/>
        <v>98826</v>
      </c>
      <c r="AK46" s="30"/>
      <c r="AL46" s="29">
        <v>11864</v>
      </c>
      <c r="AM46" s="81">
        <f t="shared" si="6"/>
        <v>40760</v>
      </c>
      <c r="AN46" s="28">
        <f t="shared" si="7"/>
        <v>40760</v>
      </c>
      <c r="AO46" s="33">
        <v>0</v>
      </c>
      <c r="AP46" s="29">
        <v>40760</v>
      </c>
      <c r="AQ46" s="67">
        <v>0</v>
      </c>
      <c r="AR46" s="67">
        <v>0</v>
      </c>
      <c r="AS46" s="29">
        <v>76646</v>
      </c>
      <c r="AT46" s="30">
        <v>0</v>
      </c>
      <c r="AV46"/>
    </row>
    <row r="47" spans="1:48">
      <c r="A47" s="18">
        <v>100</v>
      </c>
      <c r="B47" s="30" t="s">
        <v>100</v>
      </c>
      <c r="C47" s="37">
        <f t="shared" si="4"/>
        <v>150314</v>
      </c>
      <c r="D47" s="29"/>
      <c r="E47" s="29"/>
      <c r="F47" s="29"/>
      <c r="G47" s="29"/>
      <c r="H47" s="29"/>
      <c r="I47" s="29"/>
      <c r="J47" s="29"/>
      <c r="K47" s="29"/>
      <c r="L47" s="28">
        <v>26</v>
      </c>
      <c r="M47" s="37">
        <v>591</v>
      </c>
      <c r="N47" s="37">
        <v>436</v>
      </c>
      <c r="O47" s="37">
        <v>78</v>
      </c>
      <c r="P47" s="37">
        <v>2299</v>
      </c>
      <c r="Q47" s="37">
        <v>194</v>
      </c>
      <c r="R47" s="37">
        <v>223</v>
      </c>
      <c r="S47" s="37">
        <v>506</v>
      </c>
      <c r="T47" s="37">
        <v>7</v>
      </c>
      <c r="U47" s="37">
        <v>10842</v>
      </c>
      <c r="V47" s="37">
        <v>3033</v>
      </c>
      <c r="W47" s="37">
        <v>13190</v>
      </c>
      <c r="X47" s="37">
        <v>1744</v>
      </c>
      <c r="Y47" s="37">
        <v>2410</v>
      </c>
      <c r="Z47" s="37">
        <v>4349</v>
      </c>
      <c r="AA47" s="37">
        <v>208</v>
      </c>
      <c r="AB47" s="37">
        <v>6743</v>
      </c>
      <c r="AC47" s="37">
        <v>7919</v>
      </c>
      <c r="AD47" s="37">
        <v>5471</v>
      </c>
      <c r="AE47" s="37">
        <v>5143</v>
      </c>
      <c r="AF47" s="37">
        <v>2016</v>
      </c>
      <c r="AG47" s="37">
        <v>0</v>
      </c>
      <c r="AH47" s="37">
        <v>0</v>
      </c>
      <c r="AI47" s="89">
        <v>0</v>
      </c>
      <c r="AJ47" s="90">
        <f t="shared" si="5"/>
        <v>67428</v>
      </c>
      <c r="AK47" s="30"/>
      <c r="AL47" s="29">
        <v>4072</v>
      </c>
      <c r="AM47" s="81">
        <f t="shared" si="6"/>
        <v>32983</v>
      </c>
      <c r="AN47" s="28">
        <f t="shared" si="7"/>
        <v>32983</v>
      </c>
      <c r="AO47" s="33">
        <v>0</v>
      </c>
      <c r="AP47" s="29">
        <v>32983</v>
      </c>
      <c r="AQ47" s="67">
        <v>0</v>
      </c>
      <c r="AR47" s="67">
        <v>0</v>
      </c>
      <c r="AS47" s="29">
        <v>45831</v>
      </c>
      <c r="AT47" s="30">
        <v>0</v>
      </c>
      <c r="AV47"/>
    </row>
    <row r="48" spans="1:48">
      <c r="A48" s="18">
        <v>110</v>
      </c>
      <c r="B48" s="30" t="s">
        <v>101</v>
      </c>
      <c r="C48" s="37">
        <f t="shared" si="4"/>
        <v>53142</v>
      </c>
      <c r="D48" s="29"/>
      <c r="E48" s="29"/>
      <c r="F48" s="29"/>
      <c r="G48" s="29"/>
      <c r="H48" s="29"/>
      <c r="I48" s="29"/>
      <c r="J48" s="29"/>
      <c r="K48" s="29"/>
      <c r="L48" s="28">
        <v>46</v>
      </c>
      <c r="M48" s="37">
        <v>59</v>
      </c>
      <c r="N48" s="37">
        <v>177</v>
      </c>
      <c r="O48" s="37">
        <v>87</v>
      </c>
      <c r="P48" s="37">
        <v>2028</v>
      </c>
      <c r="Q48" s="37">
        <v>975</v>
      </c>
      <c r="R48" s="37">
        <v>780</v>
      </c>
      <c r="S48" s="37">
        <v>4741</v>
      </c>
      <c r="T48" s="37">
        <v>474</v>
      </c>
      <c r="U48" s="37">
        <v>6388</v>
      </c>
      <c r="V48" s="37">
        <v>846</v>
      </c>
      <c r="W48" s="37">
        <v>1821</v>
      </c>
      <c r="X48" s="37">
        <v>3034</v>
      </c>
      <c r="Y48" s="37">
        <v>1635</v>
      </c>
      <c r="Z48" s="37">
        <v>2468</v>
      </c>
      <c r="AA48" s="37">
        <v>1340</v>
      </c>
      <c r="AB48" s="37">
        <v>709</v>
      </c>
      <c r="AC48" s="37">
        <v>6919</v>
      </c>
      <c r="AD48" s="37">
        <v>1180</v>
      </c>
      <c r="AE48" s="37">
        <v>2325</v>
      </c>
      <c r="AF48" s="37">
        <v>3070</v>
      </c>
      <c r="AG48" s="37">
        <v>0</v>
      </c>
      <c r="AH48" s="37">
        <v>0</v>
      </c>
      <c r="AI48" s="89">
        <v>0</v>
      </c>
      <c r="AJ48" s="90">
        <f t="shared" si="5"/>
        <v>41102</v>
      </c>
      <c r="AK48" s="30"/>
      <c r="AL48" s="29">
        <v>0</v>
      </c>
      <c r="AM48" s="81">
        <f t="shared" si="6"/>
        <v>12040</v>
      </c>
      <c r="AN48" s="28">
        <f t="shared" si="7"/>
        <v>12040</v>
      </c>
      <c r="AO48" s="33">
        <v>0</v>
      </c>
      <c r="AP48" s="29">
        <v>12040</v>
      </c>
      <c r="AQ48" s="67">
        <v>0</v>
      </c>
      <c r="AR48" s="67">
        <v>0</v>
      </c>
      <c r="AS48" s="29">
        <v>0</v>
      </c>
      <c r="AT48" s="30">
        <v>0</v>
      </c>
      <c r="AV48"/>
    </row>
    <row r="49" spans="1:48">
      <c r="A49" s="18">
        <v>120</v>
      </c>
      <c r="B49" s="30" t="s">
        <v>102</v>
      </c>
      <c r="C49" s="37">
        <f t="shared" si="4"/>
        <v>403347</v>
      </c>
      <c r="D49" s="29"/>
      <c r="E49" s="29"/>
      <c r="F49" s="29"/>
      <c r="G49" s="29"/>
      <c r="H49" s="29"/>
      <c r="I49" s="29"/>
      <c r="J49" s="29"/>
      <c r="K49" s="29"/>
      <c r="L49" s="28">
        <v>5</v>
      </c>
      <c r="M49" s="37">
        <v>38</v>
      </c>
      <c r="N49" s="37">
        <v>260</v>
      </c>
      <c r="O49" s="37">
        <v>0</v>
      </c>
      <c r="P49" s="37">
        <v>313</v>
      </c>
      <c r="Q49" s="37">
        <v>253</v>
      </c>
      <c r="R49" s="37">
        <v>347</v>
      </c>
      <c r="S49" s="37">
        <v>183</v>
      </c>
      <c r="T49" s="37">
        <v>1</v>
      </c>
      <c r="U49" s="37">
        <v>38</v>
      </c>
      <c r="V49" s="37">
        <v>54</v>
      </c>
      <c r="W49" s="37">
        <v>15833</v>
      </c>
      <c r="X49" s="37">
        <v>500</v>
      </c>
      <c r="Y49" s="37">
        <v>126</v>
      </c>
      <c r="Z49" s="37">
        <v>183</v>
      </c>
      <c r="AA49" s="37">
        <v>111</v>
      </c>
      <c r="AB49" s="37">
        <v>12835</v>
      </c>
      <c r="AC49" s="37">
        <v>130</v>
      </c>
      <c r="AD49" s="37">
        <v>0</v>
      </c>
      <c r="AE49" s="37">
        <v>1229</v>
      </c>
      <c r="AF49" s="37">
        <v>30</v>
      </c>
      <c r="AG49" s="37">
        <v>0</v>
      </c>
      <c r="AH49" s="37">
        <v>0</v>
      </c>
      <c r="AI49" s="89">
        <v>0</v>
      </c>
      <c r="AJ49" s="90">
        <f t="shared" si="5"/>
        <v>32469</v>
      </c>
      <c r="AK49" s="30"/>
      <c r="AL49" s="29">
        <v>0</v>
      </c>
      <c r="AM49" s="81">
        <f t="shared" si="6"/>
        <v>12735</v>
      </c>
      <c r="AN49" s="28">
        <f t="shared" si="7"/>
        <v>12735</v>
      </c>
      <c r="AO49" s="33">
        <v>0</v>
      </c>
      <c r="AP49" s="29">
        <v>12735</v>
      </c>
      <c r="AQ49" s="67">
        <v>0</v>
      </c>
      <c r="AR49" s="67">
        <v>0</v>
      </c>
      <c r="AS49" s="29">
        <v>358143</v>
      </c>
      <c r="AT49" s="30">
        <v>0</v>
      </c>
      <c r="AV49"/>
    </row>
    <row r="50" spans="1:48">
      <c r="A50" s="18">
        <v>130</v>
      </c>
      <c r="B50" s="30" t="s">
        <v>103</v>
      </c>
      <c r="C50" s="37">
        <f t="shared" si="4"/>
        <v>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89">
        <v>0</v>
      </c>
      <c r="AJ50" s="90">
        <f t="shared" si="5"/>
        <v>0</v>
      </c>
      <c r="AK50" s="30"/>
      <c r="AL50" s="29">
        <v>0</v>
      </c>
      <c r="AM50" s="81">
        <f t="shared" si="6"/>
        <v>0</v>
      </c>
      <c r="AN50" s="28">
        <f t="shared" si="7"/>
        <v>0</v>
      </c>
      <c r="AO50" s="33">
        <v>0</v>
      </c>
      <c r="AP50" s="29">
        <v>0</v>
      </c>
      <c r="AQ50" s="67">
        <v>0</v>
      </c>
      <c r="AR50" s="67">
        <v>0</v>
      </c>
      <c r="AS50" s="29">
        <v>0</v>
      </c>
      <c r="AT50" s="30">
        <v>0</v>
      </c>
      <c r="AV50"/>
    </row>
    <row r="51" spans="1:48">
      <c r="A51" s="18">
        <v>140</v>
      </c>
      <c r="B51" s="30" t="s">
        <v>104</v>
      </c>
      <c r="C51" s="37">
        <f t="shared" si="4"/>
        <v>306644</v>
      </c>
      <c r="D51" s="29"/>
      <c r="E51" s="29"/>
      <c r="F51" s="29"/>
      <c r="G51" s="29"/>
      <c r="H51" s="29"/>
      <c r="I51" s="29"/>
      <c r="J51" s="29"/>
      <c r="K51" s="29"/>
      <c r="L51" s="28">
        <v>1269</v>
      </c>
      <c r="M51" s="37">
        <v>346</v>
      </c>
      <c r="N51" s="37">
        <v>2445</v>
      </c>
      <c r="O51" s="37">
        <v>666</v>
      </c>
      <c r="P51" s="37">
        <v>9191</v>
      </c>
      <c r="Q51" s="37">
        <v>16398</v>
      </c>
      <c r="R51" s="37">
        <v>4156</v>
      </c>
      <c r="S51" s="37">
        <v>3626</v>
      </c>
      <c r="T51" s="37">
        <v>662</v>
      </c>
      <c r="U51" s="37">
        <v>4981</v>
      </c>
      <c r="V51" s="37">
        <v>596</v>
      </c>
      <c r="W51" s="37">
        <v>8589</v>
      </c>
      <c r="X51" s="37">
        <v>66163</v>
      </c>
      <c r="Y51" s="37">
        <v>31047</v>
      </c>
      <c r="Z51" s="37">
        <v>5926</v>
      </c>
      <c r="AA51" s="37">
        <v>3458</v>
      </c>
      <c r="AB51" s="37">
        <v>8348</v>
      </c>
      <c r="AC51" s="37">
        <v>13054</v>
      </c>
      <c r="AD51" s="37">
        <v>3033</v>
      </c>
      <c r="AE51" s="37">
        <v>3485</v>
      </c>
      <c r="AF51" s="37">
        <v>2480</v>
      </c>
      <c r="AG51" s="37">
        <v>0</v>
      </c>
      <c r="AH51" s="37">
        <v>0</v>
      </c>
      <c r="AI51" s="89">
        <v>0</v>
      </c>
      <c r="AJ51" s="90">
        <f t="shared" si="5"/>
        <v>189919</v>
      </c>
      <c r="AK51" s="30"/>
      <c r="AL51" s="29">
        <v>20331</v>
      </c>
      <c r="AM51" s="81">
        <f t="shared" si="6"/>
        <v>96394</v>
      </c>
      <c r="AN51" s="28">
        <f t="shared" si="7"/>
        <v>96394</v>
      </c>
      <c r="AO51" s="33">
        <v>0</v>
      </c>
      <c r="AP51" s="29">
        <v>96394</v>
      </c>
      <c r="AQ51" s="67">
        <v>0</v>
      </c>
      <c r="AR51" s="67">
        <v>0</v>
      </c>
      <c r="AS51" s="29">
        <v>0</v>
      </c>
      <c r="AT51" s="30">
        <v>0</v>
      </c>
      <c r="AV51"/>
    </row>
    <row r="52" spans="1:48">
      <c r="A52" s="18">
        <v>150</v>
      </c>
      <c r="B52" s="30" t="s">
        <v>105</v>
      </c>
      <c r="C52" s="37">
        <f t="shared" si="4"/>
        <v>95089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134</v>
      </c>
      <c r="P52" s="37">
        <v>1635</v>
      </c>
      <c r="Q52" s="37">
        <v>1429</v>
      </c>
      <c r="R52" s="37">
        <v>1389</v>
      </c>
      <c r="S52" s="37">
        <v>775</v>
      </c>
      <c r="T52" s="37">
        <v>1068</v>
      </c>
      <c r="U52" s="37">
        <v>549</v>
      </c>
      <c r="V52" s="37">
        <v>788</v>
      </c>
      <c r="W52" s="37">
        <v>2975</v>
      </c>
      <c r="X52" s="37">
        <v>11487</v>
      </c>
      <c r="Y52" s="37">
        <v>11012</v>
      </c>
      <c r="Z52" s="37">
        <v>8941</v>
      </c>
      <c r="AA52" s="37">
        <v>414</v>
      </c>
      <c r="AB52" s="37">
        <v>670</v>
      </c>
      <c r="AC52" s="37">
        <v>455</v>
      </c>
      <c r="AD52" s="37">
        <v>0</v>
      </c>
      <c r="AE52" s="37">
        <v>430</v>
      </c>
      <c r="AF52" s="37">
        <v>375</v>
      </c>
      <c r="AG52" s="37">
        <v>34061</v>
      </c>
      <c r="AH52" s="37">
        <v>0</v>
      </c>
      <c r="AI52" s="89">
        <v>0</v>
      </c>
      <c r="AJ52" s="90">
        <f t="shared" si="5"/>
        <v>78587</v>
      </c>
      <c r="AK52" s="30"/>
      <c r="AL52" s="29">
        <v>2574</v>
      </c>
      <c r="AM52" s="81">
        <f t="shared" si="6"/>
        <v>13928</v>
      </c>
      <c r="AN52" s="28">
        <f t="shared" si="7"/>
        <v>13928</v>
      </c>
      <c r="AO52" s="33">
        <v>0</v>
      </c>
      <c r="AP52" s="29">
        <v>13928</v>
      </c>
      <c r="AQ52" s="67">
        <v>0</v>
      </c>
      <c r="AR52" s="67">
        <v>0</v>
      </c>
      <c r="AS52" s="29">
        <v>0</v>
      </c>
      <c r="AT52" s="30">
        <v>0</v>
      </c>
      <c r="AV52"/>
    </row>
    <row r="53" spans="1:48">
      <c r="A53" s="18">
        <v>160</v>
      </c>
      <c r="B53" s="30" t="s">
        <v>61</v>
      </c>
      <c r="C53" s="37">
        <f t="shared" si="4"/>
        <v>275053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8</v>
      </c>
      <c r="N53" s="37">
        <v>0</v>
      </c>
      <c r="O53" s="37">
        <v>14</v>
      </c>
      <c r="P53" s="37">
        <v>455</v>
      </c>
      <c r="Q53" s="37">
        <v>80</v>
      </c>
      <c r="R53" s="37">
        <v>2050</v>
      </c>
      <c r="S53" s="37">
        <v>169</v>
      </c>
      <c r="T53" s="37">
        <v>31</v>
      </c>
      <c r="U53" s="37">
        <v>286</v>
      </c>
      <c r="V53" s="37">
        <v>89</v>
      </c>
      <c r="W53" s="37">
        <v>1158</v>
      </c>
      <c r="X53" s="37">
        <v>5853</v>
      </c>
      <c r="Y53" s="37">
        <v>6991</v>
      </c>
      <c r="Z53" s="37">
        <v>3766</v>
      </c>
      <c r="AA53" s="37">
        <v>72</v>
      </c>
      <c r="AB53" s="37">
        <v>1782</v>
      </c>
      <c r="AC53" s="37">
        <v>9152</v>
      </c>
      <c r="AD53" s="37">
        <v>471</v>
      </c>
      <c r="AE53" s="37">
        <v>1094</v>
      </c>
      <c r="AF53" s="37">
        <v>1107</v>
      </c>
      <c r="AG53" s="37">
        <v>0</v>
      </c>
      <c r="AH53" s="37">
        <v>0</v>
      </c>
      <c r="AI53" s="89">
        <v>0</v>
      </c>
      <c r="AJ53" s="90">
        <f t="shared" si="5"/>
        <v>34628</v>
      </c>
      <c r="AK53" s="30"/>
      <c r="AL53" s="29">
        <v>20079</v>
      </c>
      <c r="AM53" s="81">
        <f t="shared" si="6"/>
        <v>220346</v>
      </c>
      <c r="AN53" s="28">
        <f t="shared" si="7"/>
        <v>220346</v>
      </c>
      <c r="AO53" s="33">
        <v>0</v>
      </c>
      <c r="AP53" s="29">
        <v>220346</v>
      </c>
      <c r="AQ53" s="67">
        <v>0</v>
      </c>
      <c r="AR53" s="67">
        <v>0</v>
      </c>
      <c r="AS53" s="29">
        <v>0</v>
      </c>
      <c r="AT53" s="30">
        <v>0</v>
      </c>
      <c r="AV53"/>
    </row>
    <row r="54" spans="1:48">
      <c r="A54" s="18">
        <v>170</v>
      </c>
      <c r="B54" s="30" t="s">
        <v>106</v>
      </c>
      <c r="C54" s="37">
        <f t="shared" si="4"/>
        <v>266180</v>
      </c>
      <c r="D54" s="29"/>
      <c r="E54" s="29"/>
      <c r="F54" s="29"/>
      <c r="G54" s="29"/>
      <c r="H54" s="29"/>
      <c r="I54" s="29"/>
      <c r="J54" s="29"/>
      <c r="K54" s="29"/>
      <c r="L54" s="28">
        <v>576</v>
      </c>
      <c r="M54" s="37">
        <v>54</v>
      </c>
      <c r="N54" s="37">
        <v>633</v>
      </c>
      <c r="O54" s="37">
        <v>1880</v>
      </c>
      <c r="P54" s="37">
        <v>3096</v>
      </c>
      <c r="Q54" s="37">
        <v>10552</v>
      </c>
      <c r="R54" s="37">
        <v>567</v>
      </c>
      <c r="S54" s="37">
        <v>3181</v>
      </c>
      <c r="T54" s="37">
        <v>2256</v>
      </c>
      <c r="U54" s="37">
        <v>739</v>
      </c>
      <c r="V54" s="37">
        <v>3471</v>
      </c>
      <c r="W54" s="37">
        <v>15337</v>
      </c>
      <c r="X54" s="37">
        <v>16099</v>
      </c>
      <c r="Y54" s="37">
        <v>12806</v>
      </c>
      <c r="Z54" s="37">
        <v>8902</v>
      </c>
      <c r="AA54" s="37">
        <v>617</v>
      </c>
      <c r="AB54" s="37">
        <v>3659</v>
      </c>
      <c r="AC54" s="37">
        <v>2011</v>
      </c>
      <c r="AD54" s="37">
        <v>1439</v>
      </c>
      <c r="AE54" s="37">
        <v>1113</v>
      </c>
      <c r="AF54" s="37">
        <v>3080</v>
      </c>
      <c r="AG54" s="37">
        <v>0</v>
      </c>
      <c r="AH54" s="37">
        <v>0</v>
      </c>
      <c r="AI54" s="89">
        <v>0</v>
      </c>
      <c r="AJ54" s="90">
        <f t="shared" si="5"/>
        <v>92068</v>
      </c>
      <c r="AK54" s="30"/>
      <c r="AL54" s="29">
        <v>17664</v>
      </c>
      <c r="AM54" s="81">
        <f t="shared" si="6"/>
        <v>147349</v>
      </c>
      <c r="AN54" s="28">
        <f t="shared" si="7"/>
        <v>147349</v>
      </c>
      <c r="AO54" s="33">
        <v>120124</v>
      </c>
      <c r="AP54" s="29">
        <v>27225</v>
      </c>
      <c r="AQ54" s="67">
        <v>0</v>
      </c>
      <c r="AR54" s="67">
        <v>0</v>
      </c>
      <c r="AS54" s="29">
        <v>9099</v>
      </c>
      <c r="AT54" s="30">
        <v>0</v>
      </c>
      <c r="AV54"/>
    </row>
    <row r="55" spans="1:48">
      <c r="A55" s="18">
        <v>180</v>
      </c>
      <c r="B55" s="30" t="s">
        <v>62</v>
      </c>
      <c r="C55" s="37">
        <f t="shared" si="4"/>
        <v>213328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89">
        <v>0</v>
      </c>
      <c r="AJ55" s="90">
        <f t="shared" si="5"/>
        <v>0</v>
      </c>
      <c r="AK55" s="30"/>
      <c r="AL55" s="29">
        <v>0</v>
      </c>
      <c r="AM55" s="81">
        <f t="shared" si="6"/>
        <v>213328</v>
      </c>
      <c r="AN55" s="28">
        <f t="shared" si="7"/>
        <v>3796</v>
      </c>
      <c r="AO55" s="33">
        <v>3796</v>
      </c>
      <c r="AP55" s="29">
        <v>0</v>
      </c>
      <c r="AQ55" s="67">
        <v>209532</v>
      </c>
      <c r="AR55" s="67">
        <v>0</v>
      </c>
      <c r="AS55" s="29">
        <v>0</v>
      </c>
      <c r="AT55" s="30">
        <v>0</v>
      </c>
      <c r="AV55"/>
    </row>
    <row r="56" spans="1:48">
      <c r="A56" s="18">
        <v>190</v>
      </c>
      <c r="B56" s="30" t="s">
        <v>107</v>
      </c>
      <c r="C56" s="37">
        <f t="shared" si="4"/>
        <v>123342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89">
        <v>0</v>
      </c>
      <c r="AJ56" s="90">
        <f t="shared" si="5"/>
        <v>0</v>
      </c>
      <c r="AK56" s="30"/>
      <c r="AL56" s="29">
        <v>0</v>
      </c>
      <c r="AM56" s="81">
        <f t="shared" si="6"/>
        <v>123342</v>
      </c>
      <c r="AN56" s="28">
        <f t="shared" si="7"/>
        <v>18112</v>
      </c>
      <c r="AO56" s="33">
        <v>1109</v>
      </c>
      <c r="AP56" s="29">
        <v>17003</v>
      </c>
      <c r="AQ56" s="67">
        <v>103490</v>
      </c>
      <c r="AR56" s="67">
        <v>1740</v>
      </c>
      <c r="AS56" s="29">
        <v>0</v>
      </c>
      <c r="AT56" s="30">
        <v>0</v>
      </c>
      <c r="AV56"/>
    </row>
    <row r="57" spans="1:48">
      <c r="A57" s="18">
        <v>200</v>
      </c>
      <c r="B57" s="30" t="s">
        <v>108</v>
      </c>
      <c r="C57" s="37">
        <f t="shared" si="4"/>
        <v>51832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2933</v>
      </c>
      <c r="N57" s="37">
        <v>0</v>
      </c>
      <c r="O57" s="37">
        <v>0</v>
      </c>
      <c r="P57" s="37">
        <v>2699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89">
        <v>0</v>
      </c>
      <c r="AJ57" s="90">
        <f t="shared" si="5"/>
        <v>5632</v>
      </c>
      <c r="AK57" s="30"/>
      <c r="AL57" s="29">
        <v>0</v>
      </c>
      <c r="AM57" s="81">
        <f t="shared" si="6"/>
        <v>46200</v>
      </c>
      <c r="AN57" s="28">
        <f t="shared" si="7"/>
        <v>16047</v>
      </c>
      <c r="AO57" s="33">
        <v>573</v>
      </c>
      <c r="AP57" s="29">
        <v>15474</v>
      </c>
      <c r="AQ57" s="67">
        <v>26205</v>
      </c>
      <c r="AR57" s="67">
        <v>3948</v>
      </c>
      <c r="AS57" s="29">
        <v>0</v>
      </c>
      <c r="AT57" s="30">
        <v>0</v>
      </c>
      <c r="AV57"/>
    </row>
    <row r="58" spans="1:48">
      <c r="A58" s="18">
        <v>210</v>
      </c>
      <c r="B58" s="30" t="s">
        <v>109</v>
      </c>
      <c r="C58" s="37">
        <f t="shared" si="4"/>
        <v>61207</v>
      </c>
      <c r="D58" s="29"/>
      <c r="E58" s="29"/>
      <c r="F58" s="29"/>
      <c r="G58" s="29"/>
      <c r="H58" s="29"/>
      <c r="I58" s="29"/>
      <c r="J58" s="29"/>
      <c r="K58" s="29"/>
      <c r="L58" s="2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48</v>
      </c>
      <c r="V58" s="37">
        <v>0</v>
      </c>
      <c r="W58" s="37">
        <v>0</v>
      </c>
      <c r="X58" s="37">
        <v>0</v>
      </c>
      <c r="Y58" s="37">
        <v>833</v>
      </c>
      <c r="Z58" s="37">
        <v>349</v>
      </c>
      <c r="AA58" s="37">
        <v>1215</v>
      </c>
      <c r="AB58" s="37">
        <v>1393</v>
      </c>
      <c r="AC58" s="37">
        <v>411</v>
      </c>
      <c r="AD58" s="37">
        <v>0</v>
      </c>
      <c r="AE58" s="37">
        <v>0</v>
      </c>
      <c r="AF58" s="37">
        <v>246</v>
      </c>
      <c r="AG58" s="37">
        <v>0</v>
      </c>
      <c r="AH58" s="37">
        <v>0</v>
      </c>
      <c r="AI58" s="89">
        <v>0</v>
      </c>
      <c r="AJ58" s="90">
        <f t="shared" si="5"/>
        <v>4495</v>
      </c>
      <c r="AK58" s="30"/>
      <c r="AL58" s="29">
        <v>0</v>
      </c>
      <c r="AM58" s="81">
        <f t="shared" si="6"/>
        <v>56712</v>
      </c>
      <c r="AN58" s="28">
        <f t="shared" si="7"/>
        <v>45637</v>
      </c>
      <c r="AO58" s="33">
        <v>8978</v>
      </c>
      <c r="AP58" s="29">
        <v>36659</v>
      </c>
      <c r="AQ58" s="67">
        <v>1256</v>
      </c>
      <c r="AR58" s="67">
        <v>9819</v>
      </c>
      <c r="AS58" s="29">
        <v>0</v>
      </c>
      <c r="AT58" s="30">
        <v>0</v>
      </c>
      <c r="AV58"/>
    </row>
    <row r="59" spans="1:48">
      <c r="A59" s="18">
        <v>220</v>
      </c>
      <c r="B59" s="30" t="s">
        <v>64</v>
      </c>
      <c r="C59" s="37">
        <f t="shared" si="4"/>
        <v>0</v>
      </c>
      <c r="D59" s="29"/>
      <c r="E59" s="29"/>
      <c r="F59" s="29"/>
      <c r="G59" s="29"/>
      <c r="H59" s="29"/>
      <c r="I59" s="29"/>
      <c r="J59" s="29"/>
      <c r="K59" s="29"/>
      <c r="L59" s="2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89">
        <v>0</v>
      </c>
      <c r="AJ59" s="90">
        <f t="shared" si="5"/>
        <v>0</v>
      </c>
      <c r="AK59" s="30"/>
      <c r="AL59" s="29">
        <v>0</v>
      </c>
      <c r="AM59" s="81">
        <f t="shared" si="6"/>
        <v>0</v>
      </c>
      <c r="AN59" s="28">
        <f t="shared" si="7"/>
        <v>0</v>
      </c>
      <c r="AO59" s="33">
        <v>0</v>
      </c>
      <c r="AP59" s="29">
        <v>0</v>
      </c>
      <c r="AQ59" s="67">
        <v>0</v>
      </c>
      <c r="AR59" s="67">
        <v>0</v>
      </c>
      <c r="AS59" s="29">
        <v>0</v>
      </c>
      <c r="AT59" s="30">
        <v>0</v>
      </c>
      <c r="AV59"/>
    </row>
    <row r="60" spans="1:48">
      <c r="A60" s="18">
        <v>230</v>
      </c>
      <c r="B60" s="30" t="s">
        <v>65</v>
      </c>
      <c r="C60" s="37">
        <f t="shared" si="4"/>
        <v>8780</v>
      </c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89">
        <v>0</v>
      </c>
      <c r="AJ60" s="90">
        <f t="shared" si="5"/>
        <v>0</v>
      </c>
      <c r="AK60" s="30"/>
      <c r="AL60" s="29">
        <v>34446</v>
      </c>
      <c r="AM60" s="81">
        <f t="shared" si="6"/>
        <v>-25666</v>
      </c>
      <c r="AN60" s="28">
        <f t="shared" si="7"/>
        <v>-25666</v>
      </c>
      <c r="AO60" s="33">
        <v>0</v>
      </c>
      <c r="AP60" s="29">
        <v>-25666</v>
      </c>
      <c r="AQ60" s="67">
        <v>0</v>
      </c>
      <c r="AR60" s="67">
        <v>0</v>
      </c>
      <c r="AS60" s="29">
        <v>0</v>
      </c>
      <c r="AT60" s="30">
        <v>0</v>
      </c>
      <c r="AV60"/>
    </row>
    <row r="61" spans="1:48" ht="13.5" thickBot="1">
      <c r="A61" s="75">
        <v>999</v>
      </c>
      <c r="B61" s="30" t="s">
        <v>110</v>
      </c>
      <c r="C61" s="37">
        <f t="shared" si="4"/>
        <v>0</v>
      </c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90">
        <f t="shared" si="5"/>
        <v>0</v>
      </c>
      <c r="AK61" s="30"/>
      <c r="AL61" s="29">
        <v>0</v>
      </c>
      <c r="AM61" s="81">
        <f t="shared" si="6"/>
        <v>0</v>
      </c>
      <c r="AN61" s="28">
        <f t="shared" si="7"/>
        <v>0</v>
      </c>
      <c r="AO61" s="33">
        <v>0</v>
      </c>
      <c r="AP61" s="29">
        <v>0</v>
      </c>
      <c r="AQ61" s="67">
        <v>0</v>
      </c>
      <c r="AR61" s="67">
        <v>0</v>
      </c>
      <c r="AS61" s="29">
        <v>0</v>
      </c>
      <c r="AT61" s="30">
        <v>0</v>
      </c>
      <c r="AV61"/>
    </row>
    <row r="62" spans="1:48" ht="14.25" thickTop="1" thickBot="1">
      <c r="B62" s="32" t="s">
        <v>33</v>
      </c>
      <c r="C62" s="31">
        <f>SUM(C38:C61)</f>
        <v>4965929</v>
      </c>
      <c r="D62" s="31">
        <f t="shared" ref="D62:AO62" si="8">SUM(D38:D61)</f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85">
        <f t="shared" si="8"/>
        <v>0</v>
      </c>
      <c r="L62" s="31">
        <f t="shared" si="8"/>
        <v>155597</v>
      </c>
      <c r="M62" s="31">
        <f t="shared" si="8"/>
        <v>34551</v>
      </c>
      <c r="N62" s="31">
        <f t="shared" si="8"/>
        <v>22861</v>
      </c>
      <c r="O62" s="31">
        <f t="shared" si="8"/>
        <v>9540</v>
      </c>
      <c r="P62" s="31">
        <f t="shared" si="8"/>
        <v>263251</v>
      </c>
      <c r="Q62" s="31">
        <f t="shared" si="8"/>
        <v>113109</v>
      </c>
      <c r="R62" s="31">
        <f t="shared" si="8"/>
        <v>22500</v>
      </c>
      <c r="S62" s="31">
        <f t="shared" si="8"/>
        <v>59311</v>
      </c>
      <c r="T62" s="31">
        <f t="shared" si="8"/>
        <v>32892</v>
      </c>
      <c r="U62" s="31">
        <f t="shared" si="8"/>
        <v>60348</v>
      </c>
      <c r="V62" s="31">
        <f t="shared" si="8"/>
        <v>22628</v>
      </c>
      <c r="W62" s="31">
        <f t="shared" si="8"/>
        <v>191571</v>
      </c>
      <c r="X62" s="31">
        <f t="shared" si="8"/>
        <v>164070</v>
      </c>
      <c r="Y62" s="31">
        <f t="shared" si="8"/>
        <v>118818</v>
      </c>
      <c r="Z62" s="31">
        <f t="shared" si="8"/>
        <v>37030</v>
      </c>
      <c r="AA62" s="31">
        <f t="shared" si="8"/>
        <v>182613</v>
      </c>
      <c r="AB62" s="31">
        <f t="shared" si="8"/>
        <v>75574</v>
      </c>
      <c r="AC62" s="31">
        <f t="shared" si="8"/>
        <v>75440</v>
      </c>
      <c r="AD62" s="31">
        <f t="shared" si="8"/>
        <v>19040</v>
      </c>
      <c r="AE62" s="31">
        <f t="shared" si="8"/>
        <v>26907</v>
      </c>
      <c r="AF62" s="31">
        <f t="shared" si="8"/>
        <v>29226</v>
      </c>
      <c r="AG62" s="31">
        <f t="shared" si="8"/>
        <v>34061</v>
      </c>
      <c r="AH62" s="31">
        <f t="shared" si="8"/>
        <v>0</v>
      </c>
      <c r="AI62" s="31">
        <f t="shared" si="8"/>
        <v>0</v>
      </c>
      <c r="AJ62" s="31">
        <f t="shared" si="8"/>
        <v>1750938</v>
      </c>
      <c r="AK62" s="32">
        <f t="shared" si="8"/>
        <v>0</v>
      </c>
      <c r="AL62" s="85">
        <f t="shared" si="8"/>
        <v>479748</v>
      </c>
      <c r="AM62" s="85">
        <f t="shared" si="8"/>
        <v>2283945</v>
      </c>
      <c r="AN62" s="31">
        <f t="shared" si="8"/>
        <v>1927955</v>
      </c>
      <c r="AO62" s="31">
        <f t="shared" si="8"/>
        <v>317115</v>
      </c>
      <c r="AP62" s="86">
        <f>SUM(AP38:AP61)</f>
        <v>1610840</v>
      </c>
      <c r="AQ62" s="86">
        <f>SUM(AQ38:AQ61)</f>
        <v>340483</v>
      </c>
      <c r="AR62" s="86">
        <f>SUM(AR38:AR61)</f>
        <v>15507</v>
      </c>
      <c r="AS62" s="31">
        <f>SUM(AS38:AS61)</f>
        <v>500192</v>
      </c>
      <c r="AT62" s="104">
        <f>SUM(AT38:AT61)</f>
        <v>-48894</v>
      </c>
      <c r="AV62"/>
    </row>
    <row r="63" spans="1:48" ht="13.5" thickTop="1">
      <c r="B63" s="11" t="s">
        <v>34</v>
      </c>
      <c r="C63" s="91"/>
      <c r="D63" s="84"/>
      <c r="E63" s="84"/>
      <c r="F63" s="84">
        <f>F32</f>
        <v>147593</v>
      </c>
      <c r="G63" s="84">
        <f>G32</f>
        <v>0</v>
      </c>
      <c r="H63" s="84">
        <f>H32</f>
        <v>12478</v>
      </c>
      <c r="I63" s="84">
        <f>I32</f>
        <v>1712</v>
      </c>
      <c r="J63" s="84">
        <f>J32</f>
        <v>97028</v>
      </c>
      <c r="K63" s="84"/>
      <c r="L63" s="91">
        <v>456021</v>
      </c>
      <c r="M63" s="92">
        <v>84367</v>
      </c>
      <c r="N63" s="92">
        <v>85807</v>
      </c>
      <c r="O63" s="92">
        <v>10357</v>
      </c>
      <c r="P63" s="92">
        <v>308475</v>
      </c>
      <c r="Q63" s="92">
        <v>47378</v>
      </c>
      <c r="R63" s="92">
        <v>10749</v>
      </c>
      <c r="S63" s="92">
        <v>26873</v>
      </c>
      <c r="T63" s="92">
        <v>43082</v>
      </c>
      <c r="U63" s="92">
        <v>54804</v>
      </c>
      <c r="V63" s="92">
        <v>11886</v>
      </c>
      <c r="W63" s="92">
        <v>186901</v>
      </c>
      <c r="X63" s="92">
        <v>241459</v>
      </c>
      <c r="Y63" s="92">
        <v>148335</v>
      </c>
      <c r="Z63" s="92">
        <v>35176</v>
      </c>
      <c r="AA63" s="92">
        <v>86990</v>
      </c>
      <c r="AB63" s="92">
        <v>172151</v>
      </c>
      <c r="AC63" s="92">
        <v>137888</v>
      </c>
      <c r="AD63" s="92">
        <v>104278</v>
      </c>
      <c r="AE63" s="92">
        <v>24925</v>
      </c>
      <c r="AF63" s="92">
        <v>31132</v>
      </c>
      <c r="AG63" s="92">
        <v>-34061</v>
      </c>
      <c r="AH63" s="92">
        <v>0</v>
      </c>
      <c r="AI63" s="92">
        <v>0</v>
      </c>
      <c r="AJ63" s="93">
        <f>SUM(L63:AI63)</f>
        <v>2274973</v>
      </c>
      <c r="AK63" s="93">
        <f>SUM(C63:AI63)</f>
        <v>2533784</v>
      </c>
      <c r="AV63"/>
    </row>
    <row r="64" spans="1:48" ht="13.5" thickBot="1">
      <c r="B64" s="11" t="s">
        <v>52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28331</v>
      </c>
      <c r="M64" s="37">
        <v>1571</v>
      </c>
      <c r="N64" s="37">
        <v>2120</v>
      </c>
      <c r="O64" s="37">
        <v>808</v>
      </c>
      <c r="P64" s="37">
        <v>12266</v>
      </c>
      <c r="Q64" s="37">
        <v>10448</v>
      </c>
      <c r="R64" s="37">
        <v>671</v>
      </c>
      <c r="S64" s="37">
        <v>710</v>
      </c>
      <c r="T64" s="37">
        <v>7345</v>
      </c>
      <c r="U64" s="37">
        <v>13361</v>
      </c>
      <c r="V64" s="37">
        <v>0</v>
      </c>
      <c r="W64" s="37">
        <v>4174</v>
      </c>
      <c r="X64" s="37">
        <v>68796</v>
      </c>
      <c r="Y64" s="37">
        <v>16498</v>
      </c>
      <c r="Z64" s="37">
        <v>479</v>
      </c>
      <c r="AA64" s="37">
        <v>5821</v>
      </c>
      <c r="AB64" s="37">
        <v>18051</v>
      </c>
      <c r="AC64" s="37">
        <v>77017</v>
      </c>
      <c r="AD64" s="37">
        <v>62401</v>
      </c>
      <c r="AE64" s="37">
        <v>5549</v>
      </c>
      <c r="AF64" s="37">
        <v>12846</v>
      </c>
      <c r="AG64" s="37">
        <v>0</v>
      </c>
      <c r="AH64" s="37">
        <v>0</v>
      </c>
      <c r="AI64" s="37">
        <v>0</v>
      </c>
      <c r="AJ64" s="30">
        <f t="shared" ref="AJ64:AJ71" si="9">SUM(L64:AI64)</f>
        <v>349263</v>
      </c>
      <c r="AK64" s="30">
        <f t="shared" ref="AK64:AK71" si="10">SUM(C64:AI64)</f>
        <v>349263</v>
      </c>
      <c r="AV64"/>
    </row>
    <row r="65" spans="2:49" ht="13.5" thickTop="1">
      <c r="B65" s="11" t="s">
        <v>53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28331</v>
      </c>
      <c r="M65" s="37">
        <v>1571</v>
      </c>
      <c r="N65" s="37">
        <v>2120</v>
      </c>
      <c r="O65" s="37">
        <v>808</v>
      </c>
      <c r="P65" s="37">
        <v>12266</v>
      </c>
      <c r="Q65" s="37">
        <v>10448</v>
      </c>
      <c r="R65" s="37">
        <v>671</v>
      </c>
      <c r="S65" s="37">
        <v>710</v>
      </c>
      <c r="T65" s="37">
        <v>7345</v>
      </c>
      <c r="U65" s="37">
        <v>13361</v>
      </c>
      <c r="V65" s="37">
        <v>0</v>
      </c>
      <c r="W65" s="37">
        <v>4174</v>
      </c>
      <c r="X65" s="37">
        <v>68796</v>
      </c>
      <c r="Y65" s="37">
        <v>16498</v>
      </c>
      <c r="Z65" s="37">
        <v>479</v>
      </c>
      <c r="AA65" s="37">
        <v>5821</v>
      </c>
      <c r="AB65" s="37">
        <v>18051</v>
      </c>
      <c r="AC65" s="37">
        <v>77017</v>
      </c>
      <c r="AD65" s="37">
        <v>62401</v>
      </c>
      <c r="AE65" s="37">
        <v>5549</v>
      </c>
      <c r="AF65" s="37">
        <v>12846</v>
      </c>
      <c r="AG65" s="37">
        <v>0</v>
      </c>
      <c r="AH65" s="37">
        <v>0</v>
      </c>
      <c r="AI65" s="37">
        <v>0</v>
      </c>
      <c r="AJ65" s="30">
        <f t="shared" si="9"/>
        <v>349263</v>
      </c>
      <c r="AK65" s="30">
        <f t="shared" si="10"/>
        <v>349263</v>
      </c>
      <c r="AM65" s="12" t="s">
        <v>35</v>
      </c>
      <c r="AN65" s="17"/>
      <c r="AO65" s="17"/>
      <c r="AP65" s="17"/>
      <c r="AQ65" s="105">
        <f>AJ63</f>
        <v>2274973</v>
      </c>
      <c r="AS65" s="12" t="s">
        <v>36</v>
      </c>
      <c r="AT65" s="17"/>
      <c r="AU65" s="17"/>
      <c r="AV65" s="105">
        <f>AM62</f>
        <v>2283945</v>
      </c>
    </row>
    <row r="66" spans="2:49">
      <c r="B66" s="11" t="s">
        <v>37</v>
      </c>
      <c r="C66" s="28"/>
      <c r="D66" s="29"/>
      <c r="E66" s="29"/>
      <c r="F66" s="29"/>
      <c r="G66" s="29"/>
      <c r="H66" s="29"/>
      <c r="I66" s="29"/>
      <c r="J66" s="29"/>
      <c r="K66" s="29"/>
      <c r="L66" s="28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0">
        <f t="shared" si="9"/>
        <v>0</v>
      </c>
      <c r="AK66" s="30">
        <f t="shared" si="10"/>
        <v>0</v>
      </c>
      <c r="AM66" s="18" t="s">
        <v>38</v>
      </c>
      <c r="AN66" s="19"/>
      <c r="AO66" s="19"/>
      <c r="AP66" s="19"/>
      <c r="AQ66" s="81">
        <f>J63</f>
        <v>97028</v>
      </c>
      <c r="AS66" s="18" t="s">
        <v>39</v>
      </c>
      <c r="AT66" s="19"/>
      <c r="AU66" s="19"/>
      <c r="AV66" s="81">
        <f>AS62</f>
        <v>500192</v>
      </c>
    </row>
    <row r="67" spans="2:49" s="20" customFormat="1" ht="11.25" customHeight="1">
      <c r="B67" s="11" t="s">
        <v>40</v>
      </c>
      <c r="C67" s="94"/>
      <c r="D67" s="95"/>
      <c r="E67" s="95"/>
      <c r="F67" s="95"/>
      <c r="G67" s="95"/>
      <c r="H67" s="95"/>
      <c r="I67" s="95"/>
      <c r="J67" s="95"/>
      <c r="K67" s="95"/>
      <c r="L67" s="94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30">
        <f t="shared" si="9"/>
        <v>0</v>
      </c>
      <c r="AK67" s="30">
        <f t="shared" si="10"/>
        <v>0</v>
      </c>
      <c r="AL67" s="1"/>
      <c r="AM67" s="18" t="s">
        <v>41</v>
      </c>
      <c r="AN67" s="15"/>
      <c r="AO67" s="15"/>
      <c r="AP67" s="15"/>
      <c r="AQ67" s="82">
        <f>I63</f>
        <v>1712</v>
      </c>
      <c r="AS67" s="18" t="s">
        <v>42</v>
      </c>
      <c r="AT67" s="19"/>
      <c r="AU67" s="19"/>
      <c r="AV67" s="82">
        <f>AT62</f>
        <v>-48894</v>
      </c>
      <c r="AW67"/>
    </row>
    <row r="68" spans="2:49">
      <c r="B68" s="11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8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35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0">
        <f t="shared" si="9"/>
        <v>35</v>
      </c>
      <c r="AK68" s="30">
        <f t="shared" si="10"/>
        <v>35</v>
      </c>
      <c r="AL68" s="1"/>
      <c r="AM68" s="18" t="s">
        <v>44</v>
      </c>
      <c r="AN68" s="19"/>
      <c r="AO68" s="19"/>
      <c r="AP68" s="19"/>
      <c r="AQ68" s="81">
        <f>H63+F63</f>
        <v>160071</v>
      </c>
      <c r="AS68" s="18" t="s">
        <v>45</v>
      </c>
      <c r="AT68" s="19"/>
      <c r="AU68" s="19"/>
      <c r="AV68" s="81">
        <f>AL62</f>
        <v>479748</v>
      </c>
    </row>
    <row r="69" spans="2:49">
      <c r="B69" s="11" t="s">
        <v>46</v>
      </c>
      <c r="C69" s="28"/>
      <c r="D69" s="29"/>
      <c r="E69" s="29"/>
      <c r="F69" s="29"/>
      <c r="G69" s="29"/>
      <c r="H69" s="29"/>
      <c r="I69" s="29"/>
      <c r="J69" s="29"/>
      <c r="K69" s="29"/>
      <c r="L69" s="2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0">
        <f t="shared" si="9"/>
        <v>0</v>
      </c>
      <c r="AK69" s="30">
        <f t="shared" si="10"/>
        <v>0</v>
      </c>
      <c r="AL69" s="1"/>
      <c r="AM69" s="18" t="s">
        <v>47</v>
      </c>
      <c r="AN69" s="19"/>
      <c r="AO69" s="19"/>
      <c r="AP69" s="19"/>
      <c r="AQ69" s="81">
        <f>G63</f>
        <v>0</v>
      </c>
      <c r="AS69" s="18" t="s">
        <v>48</v>
      </c>
      <c r="AT69" s="19"/>
      <c r="AU69" s="19"/>
      <c r="AV69" s="81">
        <f>AL32</f>
        <v>681207</v>
      </c>
    </row>
    <row r="70" spans="2:49" ht="13.5" thickBot="1">
      <c r="B70" s="11" t="s">
        <v>49</v>
      </c>
      <c r="C70" s="97"/>
      <c r="D70" s="98"/>
      <c r="E70" s="98"/>
      <c r="F70" s="98"/>
      <c r="G70" s="98"/>
      <c r="H70" s="98"/>
      <c r="I70" s="98"/>
      <c r="J70" s="98"/>
      <c r="K70" s="98"/>
      <c r="L70" s="97">
        <v>427690</v>
      </c>
      <c r="M70" s="99">
        <v>82796</v>
      </c>
      <c r="N70" s="99">
        <v>83687</v>
      </c>
      <c r="O70" s="99">
        <v>9549</v>
      </c>
      <c r="P70" s="99">
        <v>296209</v>
      </c>
      <c r="Q70" s="99">
        <v>36930</v>
      </c>
      <c r="R70" s="99">
        <v>10078</v>
      </c>
      <c r="S70" s="99">
        <v>26163</v>
      </c>
      <c r="T70" s="99">
        <v>35737</v>
      </c>
      <c r="U70" s="99">
        <v>41443</v>
      </c>
      <c r="V70" s="99">
        <v>11886</v>
      </c>
      <c r="W70" s="99">
        <v>182727</v>
      </c>
      <c r="X70" s="99">
        <v>172663</v>
      </c>
      <c r="Y70" s="99">
        <v>131837</v>
      </c>
      <c r="Z70" s="99">
        <v>34697</v>
      </c>
      <c r="AA70" s="99">
        <v>81169</v>
      </c>
      <c r="AB70" s="99">
        <v>154100</v>
      </c>
      <c r="AC70" s="99">
        <v>60836</v>
      </c>
      <c r="AD70" s="99">
        <v>41877</v>
      </c>
      <c r="AE70" s="99">
        <v>19376</v>
      </c>
      <c r="AF70" s="99">
        <v>18286</v>
      </c>
      <c r="AG70" s="99">
        <v>-34061</v>
      </c>
      <c r="AH70" s="99">
        <v>0</v>
      </c>
      <c r="AI70" s="99">
        <v>0</v>
      </c>
      <c r="AJ70" s="100">
        <f t="shared" si="9"/>
        <v>1925675</v>
      </c>
      <c r="AK70" s="100">
        <f t="shared" si="10"/>
        <v>1925675</v>
      </c>
      <c r="AL70" s="1"/>
      <c r="AM70" s="18"/>
      <c r="AN70" s="19"/>
      <c r="AO70" s="19"/>
      <c r="AP70" s="19"/>
      <c r="AQ70" s="81"/>
      <c r="AS70" s="18"/>
      <c r="AT70" s="19"/>
      <c r="AU70" s="19"/>
      <c r="AV70" s="81"/>
    </row>
    <row r="71" spans="2:49" ht="14.25" thickTop="1" thickBot="1">
      <c r="B71" s="57" t="s">
        <v>50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>
        <v>959668</v>
      </c>
      <c r="M71" s="103">
        <v>175388</v>
      </c>
      <c r="N71" s="103">
        <v>42282</v>
      </c>
      <c r="O71" s="103">
        <v>7720</v>
      </c>
      <c r="P71" s="103">
        <v>302972</v>
      </c>
      <c r="Q71" s="103">
        <v>396848</v>
      </c>
      <c r="R71" s="103">
        <v>14608</v>
      </c>
      <c r="S71" s="103">
        <v>3424</v>
      </c>
      <c r="T71" s="103">
        <v>147432</v>
      </c>
      <c r="U71" s="103">
        <v>435164</v>
      </c>
      <c r="V71" s="103">
        <v>0</v>
      </c>
      <c r="W71" s="103">
        <v>330434</v>
      </c>
      <c r="X71" s="103">
        <v>1954344</v>
      </c>
      <c r="Y71" s="103">
        <v>357376</v>
      </c>
      <c r="Z71" s="103">
        <v>31638</v>
      </c>
      <c r="AA71" s="103">
        <v>332280</v>
      </c>
      <c r="AB71" s="103">
        <v>352966</v>
      </c>
      <c r="AC71" s="103">
        <v>0</v>
      </c>
      <c r="AD71" s="103">
        <v>0</v>
      </c>
      <c r="AE71" s="103">
        <v>0</v>
      </c>
      <c r="AF71" s="103">
        <v>422582</v>
      </c>
      <c r="AG71" s="103">
        <v>0</v>
      </c>
      <c r="AH71" s="103">
        <v>0</v>
      </c>
      <c r="AI71" s="103">
        <v>0</v>
      </c>
      <c r="AJ71" s="104">
        <f t="shared" si="9"/>
        <v>6267126</v>
      </c>
      <c r="AK71" s="83">
        <f t="shared" si="10"/>
        <v>6267126</v>
      </c>
      <c r="AL71" s="1"/>
      <c r="AM71" s="41" t="s">
        <v>51</v>
      </c>
      <c r="AN71" s="26"/>
      <c r="AO71" s="26"/>
      <c r="AP71" s="26"/>
      <c r="AQ71" s="83">
        <f>AQ65+AQ66+AQ67+AQ68+AQ69</f>
        <v>2533784</v>
      </c>
      <c r="AS71" s="41" t="s">
        <v>51</v>
      </c>
      <c r="AT71" s="26"/>
      <c r="AU71" s="26"/>
      <c r="AV71" s="83">
        <f>AV65+AV66+AV67+AV68-AV69</f>
        <v>2533784</v>
      </c>
    </row>
    <row r="72" spans="2:49" ht="13.5" thickTop="1"/>
  </sheetData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W72"/>
  <sheetViews>
    <sheetView tabSelected="1" topLeftCell="AI52" workbookViewId="0">
      <selection activeCell="AP57" sqref="AP57"/>
    </sheetView>
  </sheetViews>
  <sheetFormatPr baseColWidth="10" defaultColWidth="11.42578125" defaultRowHeight="12.75"/>
  <cols>
    <col min="1" max="1" width="9.140625" customWidth="1"/>
    <col min="2" max="2" width="37.7109375" customWidth="1"/>
    <col min="3" max="3" width="10.85546875" customWidth="1"/>
    <col min="4" max="10" width="9.7109375" customWidth="1"/>
    <col min="11" max="11" width="13.7109375" customWidth="1"/>
    <col min="12" max="35" width="12.7109375" customWidth="1"/>
    <col min="36" max="37" width="12.7109375" style="1" customWidth="1"/>
    <col min="38" max="46" width="9.7109375" customWidth="1"/>
    <col min="47" max="47" width="14.7109375" customWidth="1"/>
    <col min="48" max="48" width="9.7109375" style="25" customWidth="1"/>
    <col min="257" max="257" width="9.140625" customWidth="1"/>
    <col min="258" max="258" width="37.7109375" customWidth="1"/>
    <col min="259" max="259" width="10.85546875" customWidth="1"/>
    <col min="260" max="266" width="9.7109375" customWidth="1"/>
    <col min="267" max="267" width="13.7109375" customWidth="1"/>
    <col min="268" max="293" width="12.7109375" customWidth="1"/>
    <col min="294" max="302" width="9.7109375" customWidth="1"/>
    <col min="303" max="303" width="14.7109375" customWidth="1"/>
    <col min="304" max="304" width="9.7109375" customWidth="1"/>
    <col min="513" max="513" width="9.140625" customWidth="1"/>
    <col min="514" max="514" width="37.7109375" customWidth="1"/>
    <col min="515" max="515" width="10.85546875" customWidth="1"/>
    <col min="516" max="522" width="9.7109375" customWidth="1"/>
    <col min="523" max="523" width="13.7109375" customWidth="1"/>
    <col min="524" max="549" width="12.7109375" customWidth="1"/>
    <col min="550" max="558" width="9.7109375" customWidth="1"/>
    <col min="559" max="559" width="14.7109375" customWidth="1"/>
    <col min="560" max="560" width="9.7109375" customWidth="1"/>
    <col min="769" max="769" width="9.140625" customWidth="1"/>
    <col min="770" max="770" width="37.7109375" customWidth="1"/>
    <col min="771" max="771" width="10.85546875" customWidth="1"/>
    <col min="772" max="778" width="9.7109375" customWidth="1"/>
    <col min="779" max="779" width="13.7109375" customWidth="1"/>
    <col min="780" max="805" width="12.7109375" customWidth="1"/>
    <col min="806" max="814" width="9.7109375" customWidth="1"/>
    <col min="815" max="815" width="14.7109375" customWidth="1"/>
    <col min="816" max="816" width="9.7109375" customWidth="1"/>
    <col min="1025" max="1025" width="9.140625" customWidth="1"/>
    <col min="1026" max="1026" width="37.7109375" customWidth="1"/>
    <col min="1027" max="1027" width="10.85546875" customWidth="1"/>
    <col min="1028" max="1034" width="9.7109375" customWidth="1"/>
    <col min="1035" max="1035" width="13.7109375" customWidth="1"/>
    <col min="1036" max="1061" width="12.7109375" customWidth="1"/>
    <col min="1062" max="1070" width="9.7109375" customWidth="1"/>
    <col min="1071" max="1071" width="14.7109375" customWidth="1"/>
    <col min="1072" max="1072" width="9.7109375" customWidth="1"/>
    <col min="1281" max="1281" width="9.140625" customWidth="1"/>
    <col min="1282" max="1282" width="37.7109375" customWidth="1"/>
    <col min="1283" max="1283" width="10.85546875" customWidth="1"/>
    <col min="1284" max="1290" width="9.7109375" customWidth="1"/>
    <col min="1291" max="1291" width="13.7109375" customWidth="1"/>
    <col min="1292" max="1317" width="12.7109375" customWidth="1"/>
    <col min="1318" max="1326" width="9.7109375" customWidth="1"/>
    <col min="1327" max="1327" width="14.7109375" customWidth="1"/>
    <col min="1328" max="1328" width="9.7109375" customWidth="1"/>
    <col min="1537" max="1537" width="9.140625" customWidth="1"/>
    <col min="1538" max="1538" width="37.7109375" customWidth="1"/>
    <col min="1539" max="1539" width="10.85546875" customWidth="1"/>
    <col min="1540" max="1546" width="9.7109375" customWidth="1"/>
    <col min="1547" max="1547" width="13.7109375" customWidth="1"/>
    <col min="1548" max="1573" width="12.7109375" customWidth="1"/>
    <col min="1574" max="1582" width="9.7109375" customWidth="1"/>
    <col min="1583" max="1583" width="14.7109375" customWidth="1"/>
    <col min="1584" max="1584" width="9.7109375" customWidth="1"/>
    <col min="1793" max="1793" width="9.140625" customWidth="1"/>
    <col min="1794" max="1794" width="37.7109375" customWidth="1"/>
    <col min="1795" max="1795" width="10.85546875" customWidth="1"/>
    <col min="1796" max="1802" width="9.7109375" customWidth="1"/>
    <col min="1803" max="1803" width="13.7109375" customWidth="1"/>
    <col min="1804" max="1829" width="12.7109375" customWidth="1"/>
    <col min="1830" max="1838" width="9.7109375" customWidth="1"/>
    <col min="1839" max="1839" width="14.7109375" customWidth="1"/>
    <col min="1840" max="1840" width="9.7109375" customWidth="1"/>
    <col min="2049" max="2049" width="9.140625" customWidth="1"/>
    <col min="2050" max="2050" width="37.7109375" customWidth="1"/>
    <col min="2051" max="2051" width="10.85546875" customWidth="1"/>
    <col min="2052" max="2058" width="9.7109375" customWidth="1"/>
    <col min="2059" max="2059" width="13.7109375" customWidth="1"/>
    <col min="2060" max="2085" width="12.7109375" customWidth="1"/>
    <col min="2086" max="2094" width="9.7109375" customWidth="1"/>
    <col min="2095" max="2095" width="14.7109375" customWidth="1"/>
    <col min="2096" max="2096" width="9.7109375" customWidth="1"/>
    <col min="2305" max="2305" width="9.140625" customWidth="1"/>
    <col min="2306" max="2306" width="37.7109375" customWidth="1"/>
    <col min="2307" max="2307" width="10.85546875" customWidth="1"/>
    <col min="2308" max="2314" width="9.7109375" customWidth="1"/>
    <col min="2315" max="2315" width="13.7109375" customWidth="1"/>
    <col min="2316" max="2341" width="12.7109375" customWidth="1"/>
    <col min="2342" max="2350" width="9.7109375" customWidth="1"/>
    <col min="2351" max="2351" width="14.7109375" customWidth="1"/>
    <col min="2352" max="2352" width="9.7109375" customWidth="1"/>
    <col min="2561" max="2561" width="9.140625" customWidth="1"/>
    <col min="2562" max="2562" width="37.7109375" customWidth="1"/>
    <col min="2563" max="2563" width="10.85546875" customWidth="1"/>
    <col min="2564" max="2570" width="9.7109375" customWidth="1"/>
    <col min="2571" max="2571" width="13.7109375" customWidth="1"/>
    <col min="2572" max="2597" width="12.7109375" customWidth="1"/>
    <col min="2598" max="2606" width="9.7109375" customWidth="1"/>
    <col min="2607" max="2607" width="14.7109375" customWidth="1"/>
    <col min="2608" max="2608" width="9.7109375" customWidth="1"/>
    <col min="2817" max="2817" width="9.140625" customWidth="1"/>
    <col min="2818" max="2818" width="37.7109375" customWidth="1"/>
    <col min="2819" max="2819" width="10.85546875" customWidth="1"/>
    <col min="2820" max="2826" width="9.7109375" customWidth="1"/>
    <col min="2827" max="2827" width="13.7109375" customWidth="1"/>
    <col min="2828" max="2853" width="12.7109375" customWidth="1"/>
    <col min="2854" max="2862" width="9.7109375" customWidth="1"/>
    <col min="2863" max="2863" width="14.7109375" customWidth="1"/>
    <col min="2864" max="2864" width="9.7109375" customWidth="1"/>
    <col min="3073" max="3073" width="9.140625" customWidth="1"/>
    <col min="3074" max="3074" width="37.7109375" customWidth="1"/>
    <col min="3075" max="3075" width="10.85546875" customWidth="1"/>
    <col min="3076" max="3082" width="9.7109375" customWidth="1"/>
    <col min="3083" max="3083" width="13.7109375" customWidth="1"/>
    <col min="3084" max="3109" width="12.7109375" customWidth="1"/>
    <col min="3110" max="3118" width="9.7109375" customWidth="1"/>
    <col min="3119" max="3119" width="14.7109375" customWidth="1"/>
    <col min="3120" max="3120" width="9.7109375" customWidth="1"/>
    <col min="3329" max="3329" width="9.140625" customWidth="1"/>
    <col min="3330" max="3330" width="37.7109375" customWidth="1"/>
    <col min="3331" max="3331" width="10.85546875" customWidth="1"/>
    <col min="3332" max="3338" width="9.7109375" customWidth="1"/>
    <col min="3339" max="3339" width="13.7109375" customWidth="1"/>
    <col min="3340" max="3365" width="12.7109375" customWidth="1"/>
    <col min="3366" max="3374" width="9.7109375" customWidth="1"/>
    <col min="3375" max="3375" width="14.7109375" customWidth="1"/>
    <col min="3376" max="3376" width="9.7109375" customWidth="1"/>
    <col min="3585" max="3585" width="9.140625" customWidth="1"/>
    <col min="3586" max="3586" width="37.7109375" customWidth="1"/>
    <col min="3587" max="3587" width="10.85546875" customWidth="1"/>
    <col min="3588" max="3594" width="9.7109375" customWidth="1"/>
    <col min="3595" max="3595" width="13.7109375" customWidth="1"/>
    <col min="3596" max="3621" width="12.7109375" customWidth="1"/>
    <col min="3622" max="3630" width="9.7109375" customWidth="1"/>
    <col min="3631" max="3631" width="14.7109375" customWidth="1"/>
    <col min="3632" max="3632" width="9.7109375" customWidth="1"/>
    <col min="3841" max="3841" width="9.140625" customWidth="1"/>
    <col min="3842" max="3842" width="37.7109375" customWidth="1"/>
    <col min="3843" max="3843" width="10.85546875" customWidth="1"/>
    <col min="3844" max="3850" width="9.7109375" customWidth="1"/>
    <col min="3851" max="3851" width="13.7109375" customWidth="1"/>
    <col min="3852" max="3877" width="12.7109375" customWidth="1"/>
    <col min="3878" max="3886" width="9.7109375" customWidth="1"/>
    <col min="3887" max="3887" width="14.7109375" customWidth="1"/>
    <col min="3888" max="3888" width="9.7109375" customWidth="1"/>
    <col min="4097" max="4097" width="9.140625" customWidth="1"/>
    <col min="4098" max="4098" width="37.7109375" customWidth="1"/>
    <col min="4099" max="4099" width="10.85546875" customWidth="1"/>
    <col min="4100" max="4106" width="9.7109375" customWidth="1"/>
    <col min="4107" max="4107" width="13.7109375" customWidth="1"/>
    <col min="4108" max="4133" width="12.7109375" customWidth="1"/>
    <col min="4134" max="4142" width="9.7109375" customWidth="1"/>
    <col min="4143" max="4143" width="14.7109375" customWidth="1"/>
    <col min="4144" max="4144" width="9.7109375" customWidth="1"/>
    <col min="4353" max="4353" width="9.140625" customWidth="1"/>
    <col min="4354" max="4354" width="37.7109375" customWidth="1"/>
    <col min="4355" max="4355" width="10.85546875" customWidth="1"/>
    <col min="4356" max="4362" width="9.7109375" customWidth="1"/>
    <col min="4363" max="4363" width="13.7109375" customWidth="1"/>
    <col min="4364" max="4389" width="12.7109375" customWidth="1"/>
    <col min="4390" max="4398" width="9.7109375" customWidth="1"/>
    <col min="4399" max="4399" width="14.7109375" customWidth="1"/>
    <col min="4400" max="4400" width="9.7109375" customWidth="1"/>
    <col min="4609" max="4609" width="9.140625" customWidth="1"/>
    <col min="4610" max="4610" width="37.7109375" customWidth="1"/>
    <col min="4611" max="4611" width="10.85546875" customWidth="1"/>
    <col min="4612" max="4618" width="9.7109375" customWidth="1"/>
    <col min="4619" max="4619" width="13.7109375" customWidth="1"/>
    <col min="4620" max="4645" width="12.7109375" customWidth="1"/>
    <col min="4646" max="4654" width="9.7109375" customWidth="1"/>
    <col min="4655" max="4655" width="14.7109375" customWidth="1"/>
    <col min="4656" max="4656" width="9.7109375" customWidth="1"/>
    <col min="4865" max="4865" width="9.140625" customWidth="1"/>
    <col min="4866" max="4866" width="37.7109375" customWidth="1"/>
    <col min="4867" max="4867" width="10.85546875" customWidth="1"/>
    <col min="4868" max="4874" width="9.7109375" customWidth="1"/>
    <col min="4875" max="4875" width="13.7109375" customWidth="1"/>
    <col min="4876" max="4901" width="12.7109375" customWidth="1"/>
    <col min="4902" max="4910" width="9.7109375" customWidth="1"/>
    <col min="4911" max="4911" width="14.7109375" customWidth="1"/>
    <col min="4912" max="4912" width="9.7109375" customWidth="1"/>
    <col min="5121" max="5121" width="9.140625" customWidth="1"/>
    <col min="5122" max="5122" width="37.7109375" customWidth="1"/>
    <col min="5123" max="5123" width="10.85546875" customWidth="1"/>
    <col min="5124" max="5130" width="9.7109375" customWidth="1"/>
    <col min="5131" max="5131" width="13.7109375" customWidth="1"/>
    <col min="5132" max="5157" width="12.7109375" customWidth="1"/>
    <col min="5158" max="5166" width="9.7109375" customWidth="1"/>
    <col min="5167" max="5167" width="14.7109375" customWidth="1"/>
    <col min="5168" max="5168" width="9.7109375" customWidth="1"/>
    <col min="5377" max="5377" width="9.140625" customWidth="1"/>
    <col min="5378" max="5378" width="37.7109375" customWidth="1"/>
    <col min="5379" max="5379" width="10.85546875" customWidth="1"/>
    <col min="5380" max="5386" width="9.7109375" customWidth="1"/>
    <col min="5387" max="5387" width="13.7109375" customWidth="1"/>
    <col min="5388" max="5413" width="12.7109375" customWidth="1"/>
    <col min="5414" max="5422" width="9.7109375" customWidth="1"/>
    <col min="5423" max="5423" width="14.7109375" customWidth="1"/>
    <col min="5424" max="5424" width="9.7109375" customWidth="1"/>
    <col min="5633" max="5633" width="9.140625" customWidth="1"/>
    <col min="5634" max="5634" width="37.7109375" customWidth="1"/>
    <col min="5635" max="5635" width="10.85546875" customWidth="1"/>
    <col min="5636" max="5642" width="9.7109375" customWidth="1"/>
    <col min="5643" max="5643" width="13.7109375" customWidth="1"/>
    <col min="5644" max="5669" width="12.7109375" customWidth="1"/>
    <col min="5670" max="5678" width="9.7109375" customWidth="1"/>
    <col min="5679" max="5679" width="14.7109375" customWidth="1"/>
    <col min="5680" max="5680" width="9.7109375" customWidth="1"/>
    <col min="5889" max="5889" width="9.140625" customWidth="1"/>
    <col min="5890" max="5890" width="37.7109375" customWidth="1"/>
    <col min="5891" max="5891" width="10.85546875" customWidth="1"/>
    <col min="5892" max="5898" width="9.7109375" customWidth="1"/>
    <col min="5899" max="5899" width="13.7109375" customWidth="1"/>
    <col min="5900" max="5925" width="12.7109375" customWidth="1"/>
    <col min="5926" max="5934" width="9.7109375" customWidth="1"/>
    <col min="5935" max="5935" width="14.7109375" customWidth="1"/>
    <col min="5936" max="5936" width="9.7109375" customWidth="1"/>
    <col min="6145" max="6145" width="9.140625" customWidth="1"/>
    <col min="6146" max="6146" width="37.7109375" customWidth="1"/>
    <col min="6147" max="6147" width="10.85546875" customWidth="1"/>
    <col min="6148" max="6154" width="9.7109375" customWidth="1"/>
    <col min="6155" max="6155" width="13.7109375" customWidth="1"/>
    <col min="6156" max="6181" width="12.7109375" customWidth="1"/>
    <col min="6182" max="6190" width="9.7109375" customWidth="1"/>
    <col min="6191" max="6191" width="14.7109375" customWidth="1"/>
    <col min="6192" max="6192" width="9.7109375" customWidth="1"/>
    <col min="6401" max="6401" width="9.140625" customWidth="1"/>
    <col min="6402" max="6402" width="37.7109375" customWidth="1"/>
    <col min="6403" max="6403" width="10.85546875" customWidth="1"/>
    <col min="6404" max="6410" width="9.7109375" customWidth="1"/>
    <col min="6411" max="6411" width="13.7109375" customWidth="1"/>
    <col min="6412" max="6437" width="12.7109375" customWidth="1"/>
    <col min="6438" max="6446" width="9.7109375" customWidth="1"/>
    <col min="6447" max="6447" width="14.7109375" customWidth="1"/>
    <col min="6448" max="6448" width="9.7109375" customWidth="1"/>
    <col min="6657" max="6657" width="9.140625" customWidth="1"/>
    <col min="6658" max="6658" width="37.7109375" customWidth="1"/>
    <col min="6659" max="6659" width="10.85546875" customWidth="1"/>
    <col min="6660" max="6666" width="9.7109375" customWidth="1"/>
    <col min="6667" max="6667" width="13.7109375" customWidth="1"/>
    <col min="6668" max="6693" width="12.7109375" customWidth="1"/>
    <col min="6694" max="6702" width="9.7109375" customWidth="1"/>
    <col min="6703" max="6703" width="14.7109375" customWidth="1"/>
    <col min="6704" max="6704" width="9.7109375" customWidth="1"/>
    <col min="6913" max="6913" width="9.140625" customWidth="1"/>
    <col min="6914" max="6914" width="37.7109375" customWidth="1"/>
    <col min="6915" max="6915" width="10.85546875" customWidth="1"/>
    <col min="6916" max="6922" width="9.7109375" customWidth="1"/>
    <col min="6923" max="6923" width="13.7109375" customWidth="1"/>
    <col min="6924" max="6949" width="12.7109375" customWidth="1"/>
    <col min="6950" max="6958" width="9.7109375" customWidth="1"/>
    <col min="6959" max="6959" width="14.7109375" customWidth="1"/>
    <col min="6960" max="6960" width="9.7109375" customWidth="1"/>
    <col min="7169" max="7169" width="9.140625" customWidth="1"/>
    <col min="7170" max="7170" width="37.7109375" customWidth="1"/>
    <col min="7171" max="7171" width="10.85546875" customWidth="1"/>
    <col min="7172" max="7178" width="9.7109375" customWidth="1"/>
    <col min="7179" max="7179" width="13.7109375" customWidth="1"/>
    <col min="7180" max="7205" width="12.7109375" customWidth="1"/>
    <col min="7206" max="7214" width="9.7109375" customWidth="1"/>
    <col min="7215" max="7215" width="14.7109375" customWidth="1"/>
    <col min="7216" max="7216" width="9.7109375" customWidth="1"/>
    <col min="7425" max="7425" width="9.140625" customWidth="1"/>
    <col min="7426" max="7426" width="37.7109375" customWidth="1"/>
    <col min="7427" max="7427" width="10.85546875" customWidth="1"/>
    <col min="7428" max="7434" width="9.7109375" customWidth="1"/>
    <col min="7435" max="7435" width="13.7109375" customWidth="1"/>
    <col min="7436" max="7461" width="12.7109375" customWidth="1"/>
    <col min="7462" max="7470" width="9.7109375" customWidth="1"/>
    <col min="7471" max="7471" width="14.7109375" customWidth="1"/>
    <col min="7472" max="7472" width="9.7109375" customWidth="1"/>
    <col min="7681" max="7681" width="9.140625" customWidth="1"/>
    <col min="7682" max="7682" width="37.7109375" customWidth="1"/>
    <col min="7683" max="7683" width="10.85546875" customWidth="1"/>
    <col min="7684" max="7690" width="9.7109375" customWidth="1"/>
    <col min="7691" max="7691" width="13.7109375" customWidth="1"/>
    <col min="7692" max="7717" width="12.7109375" customWidth="1"/>
    <col min="7718" max="7726" width="9.7109375" customWidth="1"/>
    <col min="7727" max="7727" width="14.7109375" customWidth="1"/>
    <col min="7728" max="7728" width="9.7109375" customWidth="1"/>
    <col min="7937" max="7937" width="9.140625" customWidth="1"/>
    <col min="7938" max="7938" width="37.7109375" customWidth="1"/>
    <col min="7939" max="7939" width="10.85546875" customWidth="1"/>
    <col min="7940" max="7946" width="9.7109375" customWidth="1"/>
    <col min="7947" max="7947" width="13.7109375" customWidth="1"/>
    <col min="7948" max="7973" width="12.7109375" customWidth="1"/>
    <col min="7974" max="7982" width="9.7109375" customWidth="1"/>
    <col min="7983" max="7983" width="14.7109375" customWidth="1"/>
    <col min="7984" max="7984" width="9.7109375" customWidth="1"/>
    <col min="8193" max="8193" width="9.140625" customWidth="1"/>
    <col min="8194" max="8194" width="37.7109375" customWidth="1"/>
    <col min="8195" max="8195" width="10.85546875" customWidth="1"/>
    <col min="8196" max="8202" width="9.7109375" customWidth="1"/>
    <col min="8203" max="8203" width="13.7109375" customWidth="1"/>
    <col min="8204" max="8229" width="12.7109375" customWidth="1"/>
    <col min="8230" max="8238" width="9.7109375" customWidth="1"/>
    <col min="8239" max="8239" width="14.7109375" customWidth="1"/>
    <col min="8240" max="8240" width="9.7109375" customWidth="1"/>
    <col min="8449" max="8449" width="9.140625" customWidth="1"/>
    <col min="8450" max="8450" width="37.7109375" customWidth="1"/>
    <col min="8451" max="8451" width="10.85546875" customWidth="1"/>
    <col min="8452" max="8458" width="9.7109375" customWidth="1"/>
    <col min="8459" max="8459" width="13.7109375" customWidth="1"/>
    <col min="8460" max="8485" width="12.7109375" customWidth="1"/>
    <col min="8486" max="8494" width="9.7109375" customWidth="1"/>
    <col min="8495" max="8495" width="14.7109375" customWidth="1"/>
    <col min="8496" max="8496" width="9.7109375" customWidth="1"/>
    <col min="8705" max="8705" width="9.140625" customWidth="1"/>
    <col min="8706" max="8706" width="37.7109375" customWidth="1"/>
    <col min="8707" max="8707" width="10.85546875" customWidth="1"/>
    <col min="8708" max="8714" width="9.7109375" customWidth="1"/>
    <col min="8715" max="8715" width="13.7109375" customWidth="1"/>
    <col min="8716" max="8741" width="12.7109375" customWidth="1"/>
    <col min="8742" max="8750" width="9.7109375" customWidth="1"/>
    <col min="8751" max="8751" width="14.7109375" customWidth="1"/>
    <col min="8752" max="8752" width="9.7109375" customWidth="1"/>
    <col min="8961" max="8961" width="9.140625" customWidth="1"/>
    <col min="8962" max="8962" width="37.7109375" customWidth="1"/>
    <col min="8963" max="8963" width="10.85546875" customWidth="1"/>
    <col min="8964" max="8970" width="9.7109375" customWidth="1"/>
    <col min="8971" max="8971" width="13.7109375" customWidth="1"/>
    <col min="8972" max="8997" width="12.7109375" customWidth="1"/>
    <col min="8998" max="9006" width="9.7109375" customWidth="1"/>
    <col min="9007" max="9007" width="14.7109375" customWidth="1"/>
    <col min="9008" max="9008" width="9.7109375" customWidth="1"/>
    <col min="9217" max="9217" width="9.140625" customWidth="1"/>
    <col min="9218" max="9218" width="37.7109375" customWidth="1"/>
    <col min="9219" max="9219" width="10.85546875" customWidth="1"/>
    <col min="9220" max="9226" width="9.7109375" customWidth="1"/>
    <col min="9227" max="9227" width="13.7109375" customWidth="1"/>
    <col min="9228" max="9253" width="12.7109375" customWidth="1"/>
    <col min="9254" max="9262" width="9.7109375" customWidth="1"/>
    <col min="9263" max="9263" width="14.7109375" customWidth="1"/>
    <col min="9264" max="9264" width="9.7109375" customWidth="1"/>
    <col min="9473" max="9473" width="9.140625" customWidth="1"/>
    <col min="9474" max="9474" width="37.7109375" customWidth="1"/>
    <col min="9475" max="9475" width="10.85546875" customWidth="1"/>
    <col min="9476" max="9482" width="9.7109375" customWidth="1"/>
    <col min="9483" max="9483" width="13.7109375" customWidth="1"/>
    <col min="9484" max="9509" width="12.7109375" customWidth="1"/>
    <col min="9510" max="9518" width="9.7109375" customWidth="1"/>
    <col min="9519" max="9519" width="14.7109375" customWidth="1"/>
    <col min="9520" max="9520" width="9.7109375" customWidth="1"/>
    <col min="9729" max="9729" width="9.140625" customWidth="1"/>
    <col min="9730" max="9730" width="37.7109375" customWidth="1"/>
    <col min="9731" max="9731" width="10.85546875" customWidth="1"/>
    <col min="9732" max="9738" width="9.7109375" customWidth="1"/>
    <col min="9739" max="9739" width="13.7109375" customWidth="1"/>
    <col min="9740" max="9765" width="12.7109375" customWidth="1"/>
    <col min="9766" max="9774" width="9.7109375" customWidth="1"/>
    <col min="9775" max="9775" width="14.7109375" customWidth="1"/>
    <col min="9776" max="9776" width="9.7109375" customWidth="1"/>
    <col min="9985" max="9985" width="9.140625" customWidth="1"/>
    <col min="9986" max="9986" width="37.7109375" customWidth="1"/>
    <col min="9987" max="9987" width="10.85546875" customWidth="1"/>
    <col min="9988" max="9994" width="9.7109375" customWidth="1"/>
    <col min="9995" max="9995" width="13.7109375" customWidth="1"/>
    <col min="9996" max="10021" width="12.7109375" customWidth="1"/>
    <col min="10022" max="10030" width="9.7109375" customWidth="1"/>
    <col min="10031" max="10031" width="14.7109375" customWidth="1"/>
    <col min="10032" max="10032" width="9.7109375" customWidth="1"/>
    <col min="10241" max="10241" width="9.140625" customWidth="1"/>
    <col min="10242" max="10242" width="37.7109375" customWidth="1"/>
    <col min="10243" max="10243" width="10.85546875" customWidth="1"/>
    <col min="10244" max="10250" width="9.7109375" customWidth="1"/>
    <col min="10251" max="10251" width="13.7109375" customWidth="1"/>
    <col min="10252" max="10277" width="12.7109375" customWidth="1"/>
    <col min="10278" max="10286" width="9.7109375" customWidth="1"/>
    <col min="10287" max="10287" width="14.7109375" customWidth="1"/>
    <col min="10288" max="10288" width="9.7109375" customWidth="1"/>
    <col min="10497" max="10497" width="9.140625" customWidth="1"/>
    <col min="10498" max="10498" width="37.7109375" customWidth="1"/>
    <col min="10499" max="10499" width="10.85546875" customWidth="1"/>
    <col min="10500" max="10506" width="9.7109375" customWidth="1"/>
    <col min="10507" max="10507" width="13.7109375" customWidth="1"/>
    <col min="10508" max="10533" width="12.7109375" customWidth="1"/>
    <col min="10534" max="10542" width="9.7109375" customWidth="1"/>
    <col min="10543" max="10543" width="14.7109375" customWidth="1"/>
    <col min="10544" max="10544" width="9.7109375" customWidth="1"/>
    <col min="10753" max="10753" width="9.140625" customWidth="1"/>
    <col min="10754" max="10754" width="37.7109375" customWidth="1"/>
    <col min="10755" max="10755" width="10.85546875" customWidth="1"/>
    <col min="10756" max="10762" width="9.7109375" customWidth="1"/>
    <col min="10763" max="10763" width="13.7109375" customWidth="1"/>
    <col min="10764" max="10789" width="12.7109375" customWidth="1"/>
    <col min="10790" max="10798" width="9.7109375" customWidth="1"/>
    <col min="10799" max="10799" width="14.7109375" customWidth="1"/>
    <col min="10800" max="10800" width="9.7109375" customWidth="1"/>
    <col min="11009" max="11009" width="9.140625" customWidth="1"/>
    <col min="11010" max="11010" width="37.7109375" customWidth="1"/>
    <col min="11011" max="11011" width="10.85546875" customWidth="1"/>
    <col min="11012" max="11018" width="9.7109375" customWidth="1"/>
    <col min="11019" max="11019" width="13.7109375" customWidth="1"/>
    <col min="11020" max="11045" width="12.7109375" customWidth="1"/>
    <col min="11046" max="11054" width="9.7109375" customWidth="1"/>
    <col min="11055" max="11055" width="14.7109375" customWidth="1"/>
    <col min="11056" max="11056" width="9.7109375" customWidth="1"/>
    <col min="11265" max="11265" width="9.140625" customWidth="1"/>
    <col min="11266" max="11266" width="37.7109375" customWidth="1"/>
    <col min="11267" max="11267" width="10.85546875" customWidth="1"/>
    <col min="11268" max="11274" width="9.7109375" customWidth="1"/>
    <col min="11275" max="11275" width="13.7109375" customWidth="1"/>
    <col min="11276" max="11301" width="12.7109375" customWidth="1"/>
    <col min="11302" max="11310" width="9.7109375" customWidth="1"/>
    <col min="11311" max="11311" width="14.7109375" customWidth="1"/>
    <col min="11312" max="11312" width="9.7109375" customWidth="1"/>
    <col min="11521" max="11521" width="9.140625" customWidth="1"/>
    <col min="11522" max="11522" width="37.7109375" customWidth="1"/>
    <col min="11523" max="11523" width="10.85546875" customWidth="1"/>
    <col min="11524" max="11530" width="9.7109375" customWidth="1"/>
    <col min="11531" max="11531" width="13.7109375" customWidth="1"/>
    <col min="11532" max="11557" width="12.7109375" customWidth="1"/>
    <col min="11558" max="11566" width="9.7109375" customWidth="1"/>
    <col min="11567" max="11567" width="14.7109375" customWidth="1"/>
    <col min="11568" max="11568" width="9.7109375" customWidth="1"/>
    <col min="11777" max="11777" width="9.140625" customWidth="1"/>
    <col min="11778" max="11778" width="37.7109375" customWidth="1"/>
    <col min="11779" max="11779" width="10.85546875" customWidth="1"/>
    <col min="11780" max="11786" width="9.7109375" customWidth="1"/>
    <col min="11787" max="11787" width="13.7109375" customWidth="1"/>
    <col min="11788" max="11813" width="12.7109375" customWidth="1"/>
    <col min="11814" max="11822" width="9.7109375" customWidth="1"/>
    <col min="11823" max="11823" width="14.7109375" customWidth="1"/>
    <col min="11824" max="11824" width="9.7109375" customWidth="1"/>
    <col min="12033" max="12033" width="9.140625" customWidth="1"/>
    <col min="12034" max="12034" width="37.7109375" customWidth="1"/>
    <col min="12035" max="12035" width="10.85546875" customWidth="1"/>
    <col min="12036" max="12042" width="9.7109375" customWidth="1"/>
    <col min="12043" max="12043" width="13.7109375" customWidth="1"/>
    <col min="12044" max="12069" width="12.7109375" customWidth="1"/>
    <col min="12070" max="12078" width="9.7109375" customWidth="1"/>
    <col min="12079" max="12079" width="14.7109375" customWidth="1"/>
    <col min="12080" max="12080" width="9.7109375" customWidth="1"/>
    <col min="12289" max="12289" width="9.140625" customWidth="1"/>
    <col min="12290" max="12290" width="37.7109375" customWidth="1"/>
    <col min="12291" max="12291" width="10.85546875" customWidth="1"/>
    <col min="12292" max="12298" width="9.7109375" customWidth="1"/>
    <col min="12299" max="12299" width="13.7109375" customWidth="1"/>
    <col min="12300" max="12325" width="12.7109375" customWidth="1"/>
    <col min="12326" max="12334" width="9.7109375" customWidth="1"/>
    <col min="12335" max="12335" width="14.7109375" customWidth="1"/>
    <col min="12336" max="12336" width="9.7109375" customWidth="1"/>
    <col min="12545" max="12545" width="9.140625" customWidth="1"/>
    <col min="12546" max="12546" width="37.7109375" customWidth="1"/>
    <col min="12547" max="12547" width="10.85546875" customWidth="1"/>
    <col min="12548" max="12554" width="9.7109375" customWidth="1"/>
    <col min="12555" max="12555" width="13.7109375" customWidth="1"/>
    <col min="12556" max="12581" width="12.7109375" customWidth="1"/>
    <col min="12582" max="12590" width="9.7109375" customWidth="1"/>
    <col min="12591" max="12591" width="14.7109375" customWidth="1"/>
    <col min="12592" max="12592" width="9.7109375" customWidth="1"/>
    <col min="12801" max="12801" width="9.140625" customWidth="1"/>
    <col min="12802" max="12802" width="37.7109375" customWidth="1"/>
    <col min="12803" max="12803" width="10.85546875" customWidth="1"/>
    <col min="12804" max="12810" width="9.7109375" customWidth="1"/>
    <col min="12811" max="12811" width="13.7109375" customWidth="1"/>
    <col min="12812" max="12837" width="12.7109375" customWidth="1"/>
    <col min="12838" max="12846" width="9.7109375" customWidth="1"/>
    <col min="12847" max="12847" width="14.7109375" customWidth="1"/>
    <col min="12848" max="12848" width="9.7109375" customWidth="1"/>
    <col min="13057" max="13057" width="9.140625" customWidth="1"/>
    <col min="13058" max="13058" width="37.7109375" customWidth="1"/>
    <col min="13059" max="13059" width="10.85546875" customWidth="1"/>
    <col min="13060" max="13066" width="9.7109375" customWidth="1"/>
    <col min="13067" max="13067" width="13.7109375" customWidth="1"/>
    <col min="13068" max="13093" width="12.7109375" customWidth="1"/>
    <col min="13094" max="13102" width="9.7109375" customWidth="1"/>
    <col min="13103" max="13103" width="14.7109375" customWidth="1"/>
    <col min="13104" max="13104" width="9.7109375" customWidth="1"/>
    <col min="13313" max="13313" width="9.140625" customWidth="1"/>
    <col min="13314" max="13314" width="37.7109375" customWidth="1"/>
    <col min="13315" max="13315" width="10.85546875" customWidth="1"/>
    <col min="13316" max="13322" width="9.7109375" customWidth="1"/>
    <col min="13323" max="13323" width="13.7109375" customWidth="1"/>
    <col min="13324" max="13349" width="12.7109375" customWidth="1"/>
    <col min="13350" max="13358" width="9.7109375" customWidth="1"/>
    <col min="13359" max="13359" width="14.7109375" customWidth="1"/>
    <col min="13360" max="13360" width="9.7109375" customWidth="1"/>
    <col min="13569" max="13569" width="9.140625" customWidth="1"/>
    <col min="13570" max="13570" width="37.7109375" customWidth="1"/>
    <col min="13571" max="13571" width="10.85546875" customWidth="1"/>
    <col min="13572" max="13578" width="9.7109375" customWidth="1"/>
    <col min="13579" max="13579" width="13.7109375" customWidth="1"/>
    <col min="13580" max="13605" width="12.7109375" customWidth="1"/>
    <col min="13606" max="13614" width="9.7109375" customWidth="1"/>
    <col min="13615" max="13615" width="14.7109375" customWidth="1"/>
    <col min="13616" max="13616" width="9.7109375" customWidth="1"/>
    <col min="13825" max="13825" width="9.140625" customWidth="1"/>
    <col min="13826" max="13826" width="37.7109375" customWidth="1"/>
    <col min="13827" max="13827" width="10.85546875" customWidth="1"/>
    <col min="13828" max="13834" width="9.7109375" customWidth="1"/>
    <col min="13835" max="13835" width="13.7109375" customWidth="1"/>
    <col min="13836" max="13861" width="12.7109375" customWidth="1"/>
    <col min="13862" max="13870" width="9.7109375" customWidth="1"/>
    <col min="13871" max="13871" width="14.7109375" customWidth="1"/>
    <col min="13872" max="13872" width="9.7109375" customWidth="1"/>
    <col min="14081" max="14081" width="9.140625" customWidth="1"/>
    <col min="14082" max="14082" width="37.7109375" customWidth="1"/>
    <col min="14083" max="14083" width="10.85546875" customWidth="1"/>
    <col min="14084" max="14090" width="9.7109375" customWidth="1"/>
    <col min="14091" max="14091" width="13.7109375" customWidth="1"/>
    <col min="14092" max="14117" width="12.7109375" customWidth="1"/>
    <col min="14118" max="14126" width="9.7109375" customWidth="1"/>
    <col min="14127" max="14127" width="14.7109375" customWidth="1"/>
    <col min="14128" max="14128" width="9.7109375" customWidth="1"/>
    <col min="14337" max="14337" width="9.140625" customWidth="1"/>
    <col min="14338" max="14338" width="37.7109375" customWidth="1"/>
    <col min="14339" max="14339" width="10.85546875" customWidth="1"/>
    <col min="14340" max="14346" width="9.7109375" customWidth="1"/>
    <col min="14347" max="14347" width="13.7109375" customWidth="1"/>
    <col min="14348" max="14373" width="12.7109375" customWidth="1"/>
    <col min="14374" max="14382" width="9.7109375" customWidth="1"/>
    <col min="14383" max="14383" width="14.7109375" customWidth="1"/>
    <col min="14384" max="14384" width="9.7109375" customWidth="1"/>
    <col min="14593" max="14593" width="9.140625" customWidth="1"/>
    <col min="14594" max="14594" width="37.7109375" customWidth="1"/>
    <col min="14595" max="14595" width="10.85546875" customWidth="1"/>
    <col min="14596" max="14602" width="9.7109375" customWidth="1"/>
    <col min="14603" max="14603" width="13.7109375" customWidth="1"/>
    <col min="14604" max="14629" width="12.7109375" customWidth="1"/>
    <col min="14630" max="14638" width="9.7109375" customWidth="1"/>
    <col min="14639" max="14639" width="14.7109375" customWidth="1"/>
    <col min="14640" max="14640" width="9.7109375" customWidth="1"/>
    <col min="14849" max="14849" width="9.140625" customWidth="1"/>
    <col min="14850" max="14850" width="37.7109375" customWidth="1"/>
    <col min="14851" max="14851" width="10.85546875" customWidth="1"/>
    <col min="14852" max="14858" width="9.7109375" customWidth="1"/>
    <col min="14859" max="14859" width="13.7109375" customWidth="1"/>
    <col min="14860" max="14885" width="12.7109375" customWidth="1"/>
    <col min="14886" max="14894" width="9.7109375" customWidth="1"/>
    <col min="14895" max="14895" width="14.7109375" customWidth="1"/>
    <col min="14896" max="14896" width="9.7109375" customWidth="1"/>
    <col min="15105" max="15105" width="9.140625" customWidth="1"/>
    <col min="15106" max="15106" width="37.7109375" customWidth="1"/>
    <col min="15107" max="15107" width="10.85546875" customWidth="1"/>
    <col min="15108" max="15114" width="9.7109375" customWidth="1"/>
    <col min="15115" max="15115" width="13.7109375" customWidth="1"/>
    <col min="15116" max="15141" width="12.7109375" customWidth="1"/>
    <col min="15142" max="15150" width="9.7109375" customWidth="1"/>
    <col min="15151" max="15151" width="14.7109375" customWidth="1"/>
    <col min="15152" max="15152" width="9.7109375" customWidth="1"/>
    <col min="15361" max="15361" width="9.140625" customWidth="1"/>
    <col min="15362" max="15362" width="37.7109375" customWidth="1"/>
    <col min="15363" max="15363" width="10.85546875" customWidth="1"/>
    <col min="15364" max="15370" width="9.7109375" customWidth="1"/>
    <col min="15371" max="15371" width="13.7109375" customWidth="1"/>
    <col min="15372" max="15397" width="12.7109375" customWidth="1"/>
    <col min="15398" max="15406" width="9.7109375" customWidth="1"/>
    <col min="15407" max="15407" width="14.7109375" customWidth="1"/>
    <col min="15408" max="15408" width="9.7109375" customWidth="1"/>
    <col min="15617" max="15617" width="9.140625" customWidth="1"/>
    <col min="15618" max="15618" width="37.7109375" customWidth="1"/>
    <col min="15619" max="15619" width="10.85546875" customWidth="1"/>
    <col min="15620" max="15626" width="9.7109375" customWidth="1"/>
    <col min="15627" max="15627" width="13.7109375" customWidth="1"/>
    <col min="15628" max="15653" width="12.7109375" customWidth="1"/>
    <col min="15654" max="15662" width="9.7109375" customWidth="1"/>
    <col min="15663" max="15663" width="14.7109375" customWidth="1"/>
    <col min="15664" max="15664" width="9.7109375" customWidth="1"/>
    <col min="15873" max="15873" width="9.140625" customWidth="1"/>
    <col min="15874" max="15874" width="37.7109375" customWidth="1"/>
    <col min="15875" max="15875" width="10.85546875" customWidth="1"/>
    <col min="15876" max="15882" width="9.7109375" customWidth="1"/>
    <col min="15883" max="15883" width="13.7109375" customWidth="1"/>
    <col min="15884" max="15909" width="12.7109375" customWidth="1"/>
    <col min="15910" max="15918" width="9.7109375" customWidth="1"/>
    <col min="15919" max="15919" width="14.7109375" customWidth="1"/>
    <col min="15920" max="15920" width="9.7109375" customWidth="1"/>
    <col min="16129" max="16129" width="9.140625" customWidth="1"/>
    <col min="16130" max="16130" width="37.7109375" customWidth="1"/>
    <col min="16131" max="16131" width="10.85546875" customWidth="1"/>
    <col min="16132" max="16138" width="9.7109375" customWidth="1"/>
    <col min="16139" max="16139" width="13.7109375" customWidth="1"/>
    <col min="16140" max="16165" width="12.7109375" customWidth="1"/>
    <col min="16166" max="16174" width="9.7109375" customWidth="1"/>
    <col min="16175" max="16175" width="14.7109375" customWidth="1"/>
    <col min="16176" max="16176" width="9.7109375" customWidth="1"/>
  </cols>
  <sheetData>
    <row r="1" spans="1:48" ht="15.75">
      <c r="G1" s="4" t="s">
        <v>0</v>
      </c>
      <c r="H1" s="4"/>
      <c r="N1" t="s">
        <v>86</v>
      </c>
      <c r="AJ1"/>
      <c r="AK1"/>
    </row>
    <row r="2" spans="1:48">
      <c r="N2" t="s">
        <v>79</v>
      </c>
    </row>
    <row r="3" spans="1:48" ht="13.5" thickBot="1">
      <c r="C3" s="2" t="s">
        <v>1</v>
      </c>
      <c r="AK3" s="3"/>
      <c r="AQ3" s="2"/>
    </row>
    <row r="4" spans="1:48" ht="14.25" thickTop="1" thickBot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42"/>
      <c r="AK4"/>
      <c r="AU4" s="25"/>
      <c r="AV4"/>
    </row>
    <row r="5" spans="1:48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66</v>
      </c>
      <c r="M5" s="34" t="s">
        <v>67</v>
      </c>
      <c r="N5" s="34" t="s">
        <v>68</v>
      </c>
      <c r="O5" s="34" t="s">
        <v>69</v>
      </c>
      <c r="P5" s="34" t="s">
        <v>70</v>
      </c>
      <c r="Q5" s="34" t="s">
        <v>71</v>
      </c>
      <c r="R5" s="34" t="s">
        <v>88</v>
      </c>
      <c r="S5" s="34" t="s">
        <v>89</v>
      </c>
      <c r="T5" s="34" t="s">
        <v>90</v>
      </c>
      <c r="U5" s="34" t="s">
        <v>91</v>
      </c>
      <c r="V5" s="34" t="s">
        <v>58</v>
      </c>
      <c r="W5" s="34" t="s">
        <v>59</v>
      </c>
      <c r="X5" s="34" t="s">
        <v>60</v>
      </c>
      <c r="Y5" s="34" t="s">
        <v>72</v>
      </c>
      <c r="Z5" s="34" t="s">
        <v>73</v>
      </c>
      <c r="AA5" s="34" t="s">
        <v>74</v>
      </c>
      <c r="AB5" s="34" t="s">
        <v>92</v>
      </c>
      <c r="AC5" s="34" t="s">
        <v>75</v>
      </c>
      <c r="AD5" s="34" t="s">
        <v>93</v>
      </c>
      <c r="AE5" s="34" t="s">
        <v>94</v>
      </c>
      <c r="AF5" s="34" t="s">
        <v>63</v>
      </c>
      <c r="AG5" s="34" t="s">
        <v>76</v>
      </c>
      <c r="AH5" s="34" t="s">
        <v>65</v>
      </c>
      <c r="AI5" s="6" t="s">
        <v>77</v>
      </c>
      <c r="AJ5" s="40" t="s">
        <v>13</v>
      </c>
      <c r="AK5" s="52" t="s">
        <v>14</v>
      </c>
      <c r="AL5" s="54" t="s">
        <v>15</v>
      </c>
      <c r="AV5"/>
    </row>
    <row r="6" spans="1:48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0"/>
      <c r="AK6" s="53"/>
      <c r="AL6" s="55"/>
      <c r="AV6"/>
    </row>
    <row r="7" spans="1:48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10</v>
      </c>
      <c r="M7" s="36">
        <v>20</v>
      </c>
      <c r="N7" s="36">
        <v>30</v>
      </c>
      <c r="O7" s="36">
        <v>40</v>
      </c>
      <c r="P7" s="36">
        <v>50</v>
      </c>
      <c r="Q7" s="36">
        <v>60</v>
      </c>
      <c r="R7" s="36">
        <v>70</v>
      </c>
      <c r="S7" s="36">
        <v>80</v>
      </c>
      <c r="T7" s="36">
        <v>90</v>
      </c>
      <c r="U7" s="36">
        <v>100</v>
      </c>
      <c r="V7" s="36">
        <v>110</v>
      </c>
      <c r="W7" s="36">
        <v>120</v>
      </c>
      <c r="X7" s="36">
        <v>130</v>
      </c>
      <c r="Y7" s="36">
        <v>140</v>
      </c>
      <c r="Z7" s="36">
        <v>150</v>
      </c>
      <c r="AA7" s="36">
        <v>160</v>
      </c>
      <c r="AB7" s="36">
        <v>170</v>
      </c>
      <c r="AC7" s="36">
        <v>180</v>
      </c>
      <c r="AD7" s="36">
        <v>190</v>
      </c>
      <c r="AE7" s="36">
        <v>200</v>
      </c>
      <c r="AF7" s="36">
        <v>210</v>
      </c>
      <c r="AG7" s="36">
        <v>220</v>
      </c>
      <c r="AH7" s="36">
        <v>230</v>
      </c>
      <c r="AI7" s="36">
        <v>999</v>
      </c>
      <c r="AJ7" s="51"/>
      <c r="AK7" s="53"/>
      <c r="AL7" s="55"/>
      <c r="AV7"/>
    </row>
    <row r="8" spans="1:48" ht="13.5" thickTop="1">
      <c r="A8" s="72">
        <v>10</v>
      </c>
      <c r="B8" s="29" t="s">
        <v>54</v>
      </c>
      <c r="C8" s="37">
        <f>D8+E8+F8+G8+H8+I8+J8+K8</f>
        <v>782621</v>
      </c>
      <c r="D8" s="29">
        <v>109109</v>
      </c>
      <c r="E8" s="29">
        <v>0</v>
      </c>
      <c r="F8" s="29">
        <v>523</v>
      </c>
      <c r="G8" s="29">
        <v>0</v>
      </c>
      <c r="H8" s="29">
        <v>0</v>
      </c>
      <c r="I8" s="29">
        <v>158</v>
      </c>
      <c r="J8" s="29">
        <v>1092</v>
      </c>
      <c r="K8" s="29">
        <f>AJ8+AK8+AL8</f>
        <v>671739</v>
      </c>
      <c r="L8" s="28">
        <v>650755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0">
        <f>SUM(L8:AI8)</f>
        <v>650755</v>
      </c>
      <c r="AK8" s="45"/>
      <c r="AL8" s="46">
        <v>20984</v>
      </c>
      <c r="AV8"/>
    </row>
    <row r="9" spans="1:48">
      <c r="A9" s="72">
        <v>20</v>
      </c>
      <c r="B9" s="29" t="s">
        <v>95</v>
      </c>
      <c r="C9" s="37">
        <f t="shared" ref="C9:C31" si="0">D9+E9+F9+G9+H9+I9+J9+K9</f>
        <v>145349</v>
      </c>
      <c r="D9" s="29">
        <v>18510</v>
      </c>
      <c r="E9" s="29">
        <v>0</v>
      </c>
      <c r="F9" s="29">
        <v>4</v>
      </c>
      <c r="G9" s="29">
        <v>0</v>
      </c>
      <c r="H9" s="29">
        <v>0</v>
      </c>
      <c r="I9" s="29">
        <v>0</v>
      </c>
      <c r="J9" s="29">
        <v>1</v>
      </c>
      <c r="K9" s="29">
        <f t="shared" ref="K9:K31" si="1">AJ9+AK9+AL9</f>
        <v>126834</v>
      </c>
      <c r="L9" s="28">
        <v>0</v>
      </c>
      <c r="M9" s="37">
        <v>126825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0">
        <f t="shared" ref="AJ9:AJ31" si="2">SUM(L9:AI9)</f>
        <v>126825</v>
      </c>
      <c r="AK9" s="106"/>
      <c r="AL9" s="48">
        <v>9</v>
      </c>
      <c r="AV9"/>
    </row>
    <row r="10" spans="1:48">
      <c r="A10" s="72">
        <v>30</v>
      </c>
      <c r="B10" s="29" t="s">
        <v>96</v>
      </c>
      <c r="C10" s="37">
        <f t="shared" si="0"/>
        <v>145028</v>
      </c>
      <c r="D10" s="29">
        <v>20682</v>
      </c>
      <c r="E10" s="29">
        <v>0</v>
      </c>
      <c r="F10" s="29">
        <v>6</v>
      </c>
      <c r="G10" s="29">
        <v>0</v>
      </c>
      <c r="H10" s="29">
        <v>0</v>
      </c>
      <c r="I10" s="29">
        <v>0</v>
      </c>
      <c r="J10" s="29">
        <v>106</v>
      </c>
      <c r="K10" s="29">
        <f t="shared" si="1"/>
        <v>124234</v>
      </c>
      <c r="L10" s="28">
        <v>0</v>
      </c>
      <c r="M10" s="37">
        <v>0</v>
      </c>
      <c r="N10" s="37">
        <v>122787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0">
        <f t="shared" si="2"/>
        <v>122787</v>
      </c>
      <c r="AK10" s="106"/>
      <c r="AL10" s="48">
        <v>1447</v>
      </c>
      <c r="AV10"/>
    </row>
    <row r="11" spans="1:48">
      <c r="A11" s="72">
        <v>40</v>
      </c>
      <c r="B11" s="29" t="s">
        <v>55</v>
      </c>
      <c r="C11" s="37">
        <f t="shared" si="0"/>
        <v>26265</v>
      </c>
      <c r="D11" s="29">
        <v>683</v>
      </c>
      <c r="E11" s="29">
        <v>0</v>
      </c>
      <c r="F11" s="29">
        <v>475</v>
      </c>
      <c r="G11" s="29">
        <v>0</v>
      </c>
      <c r="H11" s="29">
        <v>0</v>
      </c>
      <c r="I11" s="29">
        <v>0</v>
      </c>
      <c r="J11" s="29">
        <v>557</v>
      </c>
      <c r="K11" s="29">
        <f t="shared" si="1"/>
        <v>24550</v>
      </c>
      <c r="L11" s="28">
        <v>0</v>
      </c>
      <c r="M11" s="37">
        <v>0</v>
      </c>
      <c r="N11" s="37">
        <v>0</v>
      </c>
      <c r="O11" s="37">
        <v>20945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0">
        <f t="shared" si="2"/>
        <v>20945</v>
      </c>
      <c r="AK11" s="106"/>
      <c r="AL11" s="48">
        <v>3605</v>
      </c>
      <c r="AV11"/>
    </row>
    <row r="12" spans="1:48">
      <c r="A12" s="72">
        <v>50</v>
      </c>
      <c r="B12" s="29" t="s">
        <v>56</v>
      </c>
      <c r="C12" s="37">
        <f t="shared" si="0"/>
        <v>925399</v>
      </c>
      <c r="D12" s="29">
        <v>127220</v>
      </c>
      <c r="E12" s="29">
        <v>0</v>
      </c>
      <c r="F12" s="29">
        <v>32955</v>
      </c>
      <c r="G12" s="29">
        <v>0</v>
      </c>
      <c r="H12" s="29">
        <v>4798</v>
      </c>
      <c r="I12" s="29">
        <v>662</v>
      </c>
      <c r="J12" s="29">
        <v>26909</v>
      </c>
      <c r="K12" s="29">
        <f t="shared" si="1"/>
        <v>732855</v>
      </c>
      <c r="L12" s="28">
        <v>0</v>
      </c>
      <c r="M12" s="37">
        <v>1</v>
      </c>
      <c r="N12" s="37">
        <v>0</v>
      </c>
      <c r="O12" s="37">
        <v>0</v>
      </c>
      <c r="P12" s="37">
        <v>563695</v>
      </c>
      <c r="Q12" s="37">
        <v>0</v>
      </c>
      <c r="R12" s="37">
        <v>0</v>
      </c>
      <c r="S12" s="37">
        <v>0</v>
      </c>
      <c r="T12" s="37">
        <v>67</v>
      </c>
      <c r="U12" s="37">
        <v>0</v>
      </c>
      <c r="V12" s="37">
        <v>0</v>
      </c>
      <c r="W12" s="37">
        <v>0</v>
      </c>
      <c r="X12" s="37">
        <v>51</v>
      </c>
      <c r="Y12" s="37">
        <v>28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0">
        <f t="shared" si="2"/>
        <v>563842</v>
      </c>
      <c r="AK12" s="106"/>
      <c r="AL12" s="48">
        <v>169013</v>
      </c>
      <c r="AV12"/>
    </row>
    <row r="13" spans="1:48">
      <c r="A13" s="72">
        <v>60</v>
      </c>
      <c r="B13" s="29" t="s">
        <v>57</v>
      </c>
      <c r="C13" s="37">
        <f t="shared" si="0"/>
        <v>289751</v>
      </c>
      <c r="D13" s="29">
        <v>33049</v>
      </c>
      <c r="E13" s="29">
        <v>0</v>
      </c>
      <c r="F13" s="29">
        <v>14923</v>
      </c>
      <c r="G13" s="29">
        <v>0</v>
      </c>
      <c r="H13" s="29">
        <v>0</v>
      </c>
      <c r="I13" s="29">
        <v>432</v>
      </c>
      <c r="J13" s="29">
        <v>27800</v>
      </c>
      <c r="K13" s="29">
        <f t="shared" si="1"/>
        <v>213547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128662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0">
        <f t="shared" si="2"/>
        <v>128662</v>
      </c>
      <c r="AK13" s="106"/>
      <c r="AL13" s="48">
        <v>84885</v>
      </c>
      <c r="AV13"/>
    </row>
    <row r="14" spans="1:48">
      <c r="A14" s="72">
        <v>70</v>
      </c>
      <c r="B14" s="29" t="s">
        <v>97</v>
      </c>
      <c r="C14" s="37">
        <f t="shared" si="0"/>
        <v>401882</v>
      </c>
      <c r="D14" s="29">
        <v>66863</v>
      </c>
      <c r="E14" s="29">
        <v>0</v>
      </c>
      <c r="F14" s="29">
        <v>33101</v>
      </c>
      <c r="G14" s="29">
        <v>0</v>
      </c>
      <c r="H14" s="29">
        <v>1139</v>
      </c>
      <c r="I14" s="29">
        <v>4</v>
      </c>
      <c r="J14" s="29">
        <v>24070</v>
      </c>
      <c r="K14" s="29">
        <f t="shared" si="1"/>
        <v>276705</v>
      </c>
      <c r="L14" s="28">
        <v>0</v>
      </c>
      <c r="M14" s="37">
        <v>0</v>
      </c>
      <c r="N14" s="37">
        <v>0</v>
      </c>
      <c r="O14" s="37">
        <v>0</v>
      </c>
      <c r="P14" s="37">
        <v>1745</v>
      </c>
      <c r="Q14" s="37">
        <v>0</v>
      </c>
      <c r="R14" s="37">
        <v>30451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0">
        <f t="shared" si="2"/>
        <v>32196</v>
      </c>
      <c r="AK14" s="106"/>
      <c r="AL14" s="48">
        <v>244509</v>
      </c>
      <c r="AV14"/>
    </row>
    <row r="15" spans="1:48">
      <c r="A15" s="72">
        <v>80</v>
      </c>
      <c r="B15" s="29" t="s">
        <v>98</v>
      </c>
      <c r="C15" s="37">
        <f t="shared" si="0"/>
        <v>151236</v>
      </c>
      <c r="D15" s="29">
        <v>13074</v>
      </c>
      <c r="E15" s="29">
        <v>0</v>
      </c>
      <c r="F15" s="29">
        <v>10941</v>
      </c>
      <c r="G15" s="29">
        <v>0</v>
      </c>
      <c r="H15" s="29">
        <v>0</v>
      </c>
      <c r="I15" s="29">
        <v>1024</v>
      </c>
      <c r="J15" s="29">
        <v>6701</v>
      </c>
      <c r="K15" s="29">
        <f t="shared" si="1"/>
        <v>119496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88172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0">
        <f t="shared" si="2"/>
        <v>88172</v>
      </c>
      <c r="AK15" s="106"/>
      <c r="AL15" s="48">
        <v>31324</v>
      </c>
      <c r="AV15"/>
    </row>
    <row r="16" spans="1:48">
      <c r="A16" s="72">
        <v>90</v>
      </c>
      <c r="B16" s="29" t="s">
        <v>99</v>
      </c>
      <c r="C16" s="37">
        <f t="shared" si="0"/>
        <v>228701</v>
      </c>
      <c r="D16" s="29">
        <v>29900</v>
      </c>
      <c r="E16" s="29">
        <v>0</v>
      </c>
      <c r="F16" s="29">
        <v>18305</v>
      </c>
      <c r="G16" s="29">
        <v>0</v>
      </c>
      <c r="H16" s="29">
        <v>0</v>
      </c>
      <c r="I16" s="29">
        <v>111</v>
      </c>
      <c r="J16" s="29">
        <v>19456</v>
      </c>
      <c r="K16" s="29">
        <f t="shared" si="1"/>
        <v>160929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84387</v>
      </c>
      <c r="U16" s="37">
        <v>0</v>
      </c>
      <c r="V16" s="37">
        <v>0</v>
      </c>
      <c r="W16" s="37">
        <v>0</v>
      </c>
      <c r="X16" s="37">
        <v>222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0">
        <f t="shared" si="2"/>
        <v>84609</v>
      </c>
      <c r="AK16" s="106"/>
      <c r="AL16" s="48">
        <v>76320</v>
      </c>
      <c r="AV16"/>
    </row>
    <row r="17" spans="1:49">
      <c r="A17" s="72">
        <v>100</v>
      </c>
      <c r="B17" s="29" t="s">
        <v>100</v>
      </c>
      <c r="C17" s="37">
        <f t="shared" si="0"/>
        <v>151955</v>
      </c>
      <c r="D17" s="29">
        <v>8561</v>
      </c>
      <c r="E17" s="29">
        <v>0</v>
      </c>
      <c r="F17" s="29">
        <v>4016</v>
      </c>
      <c r="G17" s="29">
        <v>0</v>
      </c>
      <c r="H17" s="29">
        <v>22</v>
      </c>
      <c r="I17" s="29">
        <v>0</v>
      </c>
      <c r="J17" s="29">
        <v>3920</v>
      </c>
      <c r="K17" s="29">
        <f t="shared" si="1"/>
        <v>135436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118344</v>
      </c>
      <c r="V17" s="37">
        <v>0</v>
      </c>
      <c r="W17" s="37">
        <v>0</v>
      </c>
      <c r="X17" s="37">
        <v>141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0">
        <f t="shared" si="2"/>
        <v>118485</v>
      </c>
      <c r="AK17" s="106"/>
      <c r="AL17" s="48">
        <v>16951</v>
      </c>
      <c r="AV17"/>
    </row>
    <row r="18" spans="1:49">
      <c r="A18" s="72">
        <v>110</v>
      </c>
      <c r="B18" s="29" t="s">
        <v>101</v>
      </c>
      <c r="C18" s="37">
        <f t="shared" si="0"/>
        <v>64424</v>
      </c>
      <c r="D18" s="29">
        <v>0</v>
      </c>
      <c r="E18" s="29">
        <v>0</v>
      </c>
      <c r="F18" s="29">
        <v>9454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54970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23229</v>
      </c>
      <c r="W18" s="37">
        <v>0</v>
      </c>
      <c r="X18" s="37">
        <v>1318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0">
        <f t="shared" si="2"/>
        <v>24547</v>
      </c>
      <c r="AK18" s="106"/>
      <c r="AL18" s="48">
        <v>30423</v>
      </c>
      <c r="AV18"/>
    </row>
    <row r="19" spans="1:49">
      <c r="A19" s="72">
        <v>120</v>
      </c>
      <c r="B19" s="29" t="s">
        <v>102</v>
      </c>
      <c r="C19" s="37">
        <f t="shared" si="0"/>
        <v>407694</v>
      </c>
      <c r="D19" s="29">
        <v>0</v>
      </c>
      <c r="E19" s="29">
        <v>0</v>
      </c>
      <c r="F19" s="29">
        <v>10698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396996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359</v>
      </c>
      <c r="T19" s="37">
        <v>0</v>
      </c>
      <c r="U19" s="37">
        <v>0</v>
      </c>
      <c r="V19" s="37">
        <v>12094</v>
      </c>
      <c r="W19" s="37">
        <v>379014</v>
      </c>
      <c r="X19" s="37">
        <v>74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0">
        <f t="shared" si="2"/>
        <v>391541</v>
      </c>
      <c r="AK19" s="106"/>
      <c r="AL19" s="48">
        <v>5455</v>
      </c>
      <c r="AV19"/>
    </row>
    <row r="20" spans="1:49">
      <c r="A20" s="72">
        <v>130</v>
      </c>
      <c r="B20" s="29" t="s">
        <v>103</v>
      </c>
      <c r="C20" s="37">
        <f t="shared" si="0"/>
        <v>0</v>
      </c>
      <c r="D20" s="29">
        <v>-427651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427651</v>
      </c>
      <c r="L20" s="28">
        <v>0</v>
      </c>
      <c r="M20" s="37">
        <v>0</v>
      </c>
      <c r="N20" s="37">
        <v>0</v>
      </c>
      <c r="O20" s="37">
        <v>0</v>
      </c>
      <c r="P20" s="37">
        <v>138</v>
      </c>
      <c r="Q20" s="37">
        <v>3891</v>
      </c>
      <c r="R20" s="37">
        <v>3119</v>
      </c>
      <c r="S20" s="37">
        <v>0</v>
      </c>
      <c r="T20" s="37">
        <v>51</v>
      </c>
      <c r="U20" s="37">
        <v>175</v>
      </c>
      <c r="V20" s="37">
        <v>0</v>
      </c>
      <c r="W20" s="37">
        <v>312</v>
      </c>
      <c r="X20" s="37">
        <v>419564</v>
      </c>
      <c r="Y20" s="37">
        <v>66</v>
      </c>
      <c r="Z20" s="37">
        <v>0</v>
      </c>
      <c r="AA20" s="37">
        <v>60</v>
      </c>
      <c r="AB20" s="37">
        <v>274</v>
      </c>
      <c r="AC20" s="37">
        <v>0</v>
      </c>
      <c r="AD20" s="37">
        <v>0</v>
      </c>
      <c r="AE20" s="37">
        <v>0</v>
      </c>
      <c r="AF20" s="37">
        <v>1</v>
      </c>
      <c r="AG20" s="37">
        <v>0</v>
      </c>
      <c r="AH20" s="37">
        <v>0</v>
      </c>
      <c r="AI20" s="37">
        <v>0</v>
      </c>
      <c r="AJ20" s="30">
        <f t="shared" si="2"/>
        <v>427651</v>
      </c>
      <c r="AK20" s="106"/>
      <c r="AL20" s="48">
        <v>0</v>
      </c>
      <c r="AV20"/>
    </row>
    <row r="21" spans="1:49">
      <c r="A21" s="72">
        <v>140</v>
      </c>
      <c r="B21" s="29" t="s">
        <v>104</v>
      </c>
      <c r="C21" s="37">
        <f t="shared" si="0"/>
        <v>362333</v>
      </c>
      <c r="D21" s="29">
        <v>0</v>
      </c>
      <c r="E21" s="29">
        <v>0</v>
      </c>
      <c r="F21" s="29">
        <v>21290</v>
      </c>
      <c r="G21" s="29">
        <v>0</v>
      </c>
      <c r="H21" s="29">
        <v>686</v>
      </c>
      <c r="I21" s="29">
        <v>0</v>
      </c>
      <c r="J21" s="29">
        <v>0</v>
      </c>
      <c r="K21" s="29">
        <f t="shared" si="1"/>
        <v>340357</v>
      </c>
      <c r="L21" s="28">
        <v>0</v>
      </c>
      <c r="M21" s="37">
        <v>0</v>
      </c>
      <c r="N21" s="37">
        <v>0</v>
      </c>
      <c r="O21" s="37">
        <v>19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288</v>
      </c>
      <c r="Y21" s="37">
        <v>302826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0">
        <f t="shared" si="2"/>
        <v>303133</v>
      </c>
      <c r="AK21" s="106"/>
      <c r="AL21" s="48">
        <v>37224</v>
      </c>
      <c r="AV21"/>
    </row>
    <row r="22" spans="1:49">
      <c r="A22" s="72">
        <v>150</v>
      </c>
      <c r="B22" s="29" t="s">
        <v>105</v>
      </c>
      <c r="C22" s="37">
        <f t="shared" si="0"/>
        <v>85136</v>
      </c>
      <c r="D22" s="29">
        <v>0</v>
      </c>
      <c r="E22" s="29">
        <v>0</v>
      </c>
      <c r="F22" s="29">
        <v>435</v>
      </c>
      <c r="G22" s="29">
        <v>0</v>
      </c>
      <c r="H22" s="29">
        <v>5948</v>
      </c>
      <c r="I22" s="29">
        <v>0</v>
      </c>
      <c r="J22" s="29">
        <v>0</v>
      </c>
      <c r="K22" s="29">
        <f t="shared" si="1"/>
        <v>78753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75473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0">
        <f t="shared" si="2"/>
        <v>75473</v>
      </c>
      <c r="AK22" s="106"/>
      <c r="AL22" s="48">
        <v>3280</v>
      </c>
      <c r="AV22"/>
    </row>
    <row r="23" spans="1:49">
      <c r="A23" s="72">
        <v>160</v>
      </c>
      <c r="B23" s="29" t="s">
        <v>61</v>
      </c>
      <c r="C23" s="37">
        <f t="shared" si="0"/>
        <v>274113</v>
      </c>
      <c r="D23" s="29">
        <v>0</v>
      </c>
      <c r="E23" s="29">
        <v>0</v>
      </c>
      <c r="F23" s="29">
        <v>112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274001</v>
      </c>
      <c r="L23" s="28">
        <v>0</v>
      </c>
      <c r="M23" s="37">
        <v>0</v>
      </c>
      <c r="N23" s="37">
        <v>0</v>
      </c>
      <c r="O23" s="37">
        <v>0</v>
      </c>
      <c r="P23" s="37">
        <v>11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265221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0">
        <f t="shared" si="2"/>
        <v>265232</v>
      </c>
      <c r="AK23" s="106"/>
      <c r="AL23" s="48">
        <v>8769</v>
      </c>
      <c r="AV23"/>
    </row>
    <row r="24" spans="1:49">
      <c r="A24" s="72">
        <v>170</v>
      </c>
      <c r="B24" s="29" t="s">
        <v>106</v>
      </c>
      <c r="C24" s="37">
        <f t="shared" si="0"/>
        <v>283393</v>
      </c>
      <c r="D24" s="29">
        <v>0</v>
      </c>
      <c r="E24" s="29">
        <v>0</v>
      </c>
      <c r="F24" s="29">
        <v>3476</v>
      </c>
      <c r="G24" s="29">
        <v>0</v>
      </c>
      <c r="H24" s="29">
        <v>319</v>
      </c>
      <c r="I24" s="29">
        <v>0</v>
      </c>
      <c r="J24" s="29">
        <v>0</v>
      </c>
      <c r="K24" s="29">
        <f t="shared" si="1"/>
        <v>279598</v>
      </c>
      <c r="L24" s="28">
        <v>0</v>
      </c>
      <c r="M24" s="37">
        <v>0</v>
      </c>
      <c r="N24" s="37">
        <v>0</v>
      </c>
      <c r="O24" s="37">
        <v>0</v>
      </c>
      <c r="P24" s="37">
        <v>11</v>
      </c>
      <c r="Q24" s="37">
        <v>0</v>
      </c>
      <c r="R24" s="37">
        <v>0</v>
      </c>
      <c r="S24" s="37">
        <v>0</v>
      </c>
      <c r="T24" s="37">
        <v>0</v>
      </c>
      <c r="U24" s="37">
        <v>26</v>
      </c>
      <c r="V24" s="37">
        <v>0</v>
      </c>
      <c r="W24" s="37">
        <v>18</v>
      </c>
      <c r="X24" s="37">
        <v>3802</v>
      </c>
      <c r="Y24" s="37">
        <v>1443</v>
      </c>
      <c r="Z24" s="37">
        <v>0</v>
      </c>
      <c r="AA24" s="37">
        <v>6</v>
      </c>
      <c r="AB24" s="37">
        <v>256152</v>
      </c>
      <c r="AC24" s="37">
        <v>0</v>
      </c>
      <c r="AD24" s="37">
        <v>0</v>
      </c>
      <c r="AE24" s="37">
        <v>0</v>
      </c>
      <c r="AF24" s="37">
        <v>3</v>
      </c>
      <c r="AG24" s="37">
        <v>0</v>
      </c>
      <c r="AH24" s="37">
        <v>0</v>
      </c>
      <c r="AI24" s="37">
        <v>0</v>
      </c>
      <c r="AJ24" s="30">
        <f t="shared" si="2"/>
        <v>261461</v>
      </c>
      <c r="AK24" s="106"/>
      <c r="AL24" s="48">
        <v>18137</v>
      </c>
      <c r="AV24"/>
    </row>
    <row r="25" spans="1:49">
      <c r="A25" s="72">
        <v>180</v>
      </c>
      <c r="B25" s="29" t="s">
        <v>62</v>
      </c>
      <c r="C25" s="37">
        <f t="shared" si="0"/>
        <v>248881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248881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248881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0">
        <f t="shared" si="2"/>
        <v>248881</v>
      </c>
      <c r="AK25" s="106"/>
      <c r="AL25" s="48">
        <v>0</v>
      </c>
      <c r="AV25"/>
    </row>
    <row r="26" spans="1:49">
      <c r="A26" s="72">
        <v>190</v>
      </c>
      <c r="B26" s="29" t="s">
        <v>107</v>
      </c>
      <c r="C26" s="37">
        <f t="shared" si="0"/>
        <v>132181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132181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27</v>
      </c>
      <c r="Z26" s="37">
        <v>0</v>
      </c>
      <c r="AA26" s="37">
        <v>0</v>
      </c>
      <c r="AB26" s="37">
        <v>0</v>
      </c>
      <c r="AC26" s="37">
        <v>0</v>
      </c>
      <c r="AD26" s="37">
        <v>132154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0">
        <f t="shared" si="2"/>
        <v>132181</v>
      </c>
      <c r="AK26" s="106"/>
      <c r="AL26" s="48">
        <v>0</v>
      </c>
      <c r="AV26"/>
    </row>
    <row r="27" spans="1:49">
      <c r="A27" s="72">
        <v>200</v>
      </c>
      <c r="B27" s="29" t="s">
        <v>108</v>
      </c>
      <c r="C27" s="37">
        <f t="shared" si="0"/>
        <v>62604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62604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62604</v>
      </c>
      <c r="AF27" s="37">
        <v>0</v>
      </c>
      <c r="AG27" s="37">
        <v>0</v>
      </c>
      <c r="AH27" s="37">
        <v>0</v>
      </c>
      <c r="AI27" s="37">
        <v>0</v>
      </c>
      <c r="AJ27" s="30">
        <f t="shared" si="2"/>
        <v>62604</v>
      </c>
      <c r="AK27" s="106"/>
      <c r="AL27" s="48">
        <v>0</v>
      </c>
      <c r="AV27"/>
    </row>
    <row r="28" spans="1:49">
      <c r="A28" s="72">
        <v>210</v>
      </c>
      <c r="B28" s="29" t="s">
        <v>109</v>
      </c>
      <c r="C28" s="37">
        <f t="shared" si="0"/>
        <v>64556</v>
      </c>
      <c r="D28" s="29">
        <v>0</v>
      </c>
      <c r="E28" s="29">
        <v>0</v>
      </c>
      <c r="F28" s="29">
        <v>337</v>
      </c>
      <c r="G28" s="29">
        <v>0</v>
      </c>
      <c r="H28" s="29">
        <v>379</v>
      </c>
      <c r="I28" s="29">
        <v>0</v>
      </c>
      <c r="J28" s="29">
        <v>0</v>
      </c>
      <c r="K28" s="29">
        <f t="shared" si="1"/>
        <v>63840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13</v>
      </c>
      <c r="X28" s="37">
        <v>15</v>
      </c>
      <c r="Y28" s="37">
        <v>5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63709</v>
      </c>
      <c r="AG28" s="37">
        <v>0</v>
      </c>
      <c r="AH28" s="37">
        <v>0</v>
      </c>
      <c r="AI28" s="37">
        <v>0</v>
      </c>
      <c r="AJ28" s="30">
        <f t="shared" si="2"/>
        <v>63742</v>
      </c>
      <c r="AK28" s="106"/>
      <c r="AL28" s="48">
        <v>98</v>
      </c>
      <c r="AV28"/>
    </row>
    <row r="29" spans="1:49">
      <c r="A29" s="72">
        <v>220</v>
      </c>
      <c r="B29" s="29" t="s">
        <v>64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0">
        <f t="shared" si="2"/>
        <v>0</v>
      </c>
      <c r="AK29" s="106"/>
      <c r="AL29" s="48">
        <v>0</v>
      </c>
      <c r="AV29"/>
    </row>
    <row r="30" spans="1:49">
      <c r="A30" s="72">
        <v>230</v>
      </c>
      <c r="B30" s="29" t="s">
        <v>65</v>
      </c>
      <c r="C30" s="37">
        <f t="shared" si="0"/>
        <v>9132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1"/>
        <v>9132</v>
      </c>
      <c r="L30" s="2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0">
        <f t="shared" si="2"/>
        <v>0</v>
      </c>
      <c r="AK30" s="106"/>
      <c r="AL30" s="48">
        <v>9132</v>
      </c>
      <c r="AV30"/>
    </row>
    <row r="31" spans="1:49" ht="13.5" thickBot="1">
      <c r="A31" s="73">
        <v>999</v>
      </c>
      <c r="B31" s="29" t="s">
        <v>110</v>
      </c>
      <c r="C31" s="37">
        <f t="shared" si="0"/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0">
        <f t="shared" si="2"/>
        <v>0</v>
      </c>
      <c r="AK31" s="49"/>
      <c r="AL31" s="56">
        <v>0</v>
      </c>
      <c r="AV31"/>
    </row>
    <row r="32" spans="1:49" s="15" customFormat="1" ht="21.75" customHeight="1" thickTop="1" thickBot="1">
      <c r="A32" s="74"/>
      <c r="B32" s="31">
        <f>SUM(B8:B31)</f>
        <v>0</v>
      </c>
      <c r="C32" s="38">
        <f>SUM(C8:C31)</f>
        <v>5242634</v>
      </c>
      <c r="D32" s="38">
        <f>SUM(D8:D31)</f>
        <v>0</v>
      </c>
      <c r="E32" s="38">
        <f t="shared" ref="E32:AL32" si="3">SUM(E8:E31)</f>
        <v>0</v>
      </c>
      <c r="F32" s="38">
        <f t="shared" si="3"/>
        <v>161051</v>
      </c>
      <c r="G32" s="38">
        <f t="shared" si="3"/>
        <v>0</v>
      </c>
      <c r="H32" s="38">
        <f t="shared" si="3"/>
        <v>13291</v>
      </c>
      <c r="I32" s="38">
        <f t="shared" si="3"/>
        <v>2391</v>
      </c>
      <c r="J32" s="38">
        <f t="shared" si="3"/>
        <v>110612</v>
      </c>
      <c r="K32" s="87">
        <f t="shared" si="3"/>
        <v>4955289</v>
      </c>
      <c r="L32" s="31">
        <f t="shared" si="3"/>
        <v>650755</v>
      </c>
      <c r="M32" s="31">
        <f t="shared" si="3"/>
        <v>126826</v>
      </c>
      <c r="N32" s="31">
        <f t="shared" si="3"/>
        <v>122787</v>
      </c>
      <c r="O32" s="31">
        <f t="shared" si="3"/>
        <v>20964</v>
      </c>
      <c r="P32" s="31">
        <f t="shared" si="3"/>
        <v>565600</v>
      </c>
      <c r="Q32" s="31">
        <f t="shared" si="3"/>
        <v>132553</v>
      </c>
      <c r="R32" s="31">
        <f t="shared" si="3"/>
        <v>33570</v>
      </c>
      <c r="S32" s="31">
        <f t="shared" si="3"/>
        <v>88531</v>
      </c>
      <c r="T32" s="31">
        <f t="shared" si="3"/>
        <v>84505</v>
      </c>
      <c r="U32" s="31">
        <f t="shared" si="3"/>
        <v>118545</v>
      </c>
      <c r="V32" s="31">
        <f t="shared" si="3"/>
        <v>35323</v>
      </c>
      <c r="W32" s="31">
        <f t="shared" si="3"/>
        <v>379357</v>
      </c>
      <c r="X32" s="31">
        <f t="shared" si="3"/>
        <v>425475</v>
      </c>
      <c r="Y32" s="31">
        <f t="shared" si="3"/>
        <v>304395</v>
      </c>
      <c r="Z32" s="31">
        <f t="shared" si="3"/>
        <v>75473</v>
      </c>
      <c r="AA32" s="31">
        <f t="shared" si="3"/>
        <v>265287</v>
      </c>
      <c r="AB32" s="31">
        <f t="shared" si="3"/>
        <v>256426</v>
      </c>
      <c r="AC32" s="31">
        <f t="shared" si="3"/>
        <v>248881</v>
      </c>
      <c r="AD32" s="31">
        <f t="shared" si="3"/>
        <v>132154</v>
      </c>
      <c r="AE32" s="31">
        <f t="shared" si="3"/>
        <v>62604</v>
      </c>
      <c r="AF32" s="31">
        <f t="shared" si="3"/>
        <v>63713</v>
      </c>
      <c r="AG32" s="31">
        <f t="shared" si="3"/>
        <v>0</v>
      </c>
      <c r="AH32" s="31">
        <f t="shared" si="3"/>
        <v>0</v>
      </c>
      <c r="AI32" s="31">
        <f t="shared" si="3"/>
        <v>0</v>
      </c>
      <c r="AJ32" s="31">
        <f t="shared" si="3"/>
        <v>4193724</v>
      </c>
      <c r="AK32" s="88">
        <f t="shared" si="3"/>
        <v>0</v>
      </c>
      <c r="AL32" s="87">
        <f t="shared" si="3"/>
        <v>761565</v>
      </c>
      <c r="AM32"/>
      <c r="AN32"/>
      <c r="AO32"/>
      <c r="AP32"/>
      <c r="AQ32"/>
      <c r="AR32"/>
      <c r="AS32"/>
      <c r="AT32"/>
      <c r="AU32" s="14"/>
      <c r="AV32" s="14"/>
      <c r="AW32" s="14"/>
    </row>
    <row r="33" spans="1:48" s="15" customFormat="1" ht="21.75" customHeight="1" thickTop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14"/>
      <c r="AU33" s="14"/>
      <c r="AV33" s="14"/>
    </row>
    <row r="34" spans="1:48" ht="14.25" thickTop="1" thickBot="1">
      <c r="L34" s="79" t="s">
        <v>16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42"/>
      <c r="AK34"/>
      <c r="AU34" s="25"/>
      <c r="AV34"/>
    </row>
    <row r="35" spans="1:48" ht="90.75" thickTop="1" thickBot="1">
      <c r="A35" s="71" t="s">
        <v>17</v>
      </c>
      <c r="B35" s="78"/>
      <c r="C35" s="6" t="s">
        <v>18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39" t="s">
        <v>11</v>
      </c>
      <c r="K35" s="40" t="s">
        <v>12</v>
      </c>
      <c r="L35" s="5" t="s">
        <v>66</v>
      </c>
      <c r="M35" s="34" t="s">
        <v>67</v>
      </c>
      <c r="N35" s="34" t="s">
        <v>68</v>
      </c>
      <c r="O35" s="34" t="s">
        <v>69</v>
      </c>
      <c r="P35" s="34" t="s">
        <v>70</v>
      </c>
      <c r="Q35" s="34" t="s">
        <v>71</v>
      </c>
      <c r="R35" s="34" t="s">
        <v>88</v>
      </c>
      <c r="S35" s="34" t="s">
        <v>89</v>
      </c>
      <c r="T35" s="34" t="s">
        <v>90</v>
      </c>
      <c r="U35" s="34" t="s">
        <v>91</v>
      </c>
      <c r="V35" s="34" t="s">
        <v>58</v>
      </c>
      <c r="W35" s="34" t="s">
        <v>59</v>
      </c>
      <c r="X35" s="34" t="s">
        <v>60</v>
      </c>
      <c r="Y35" s="34" t="s">
        <v>72</v>
      </c>
      <c r="Z35" s="34" t="s">
        <v>73</v>
      </c>
      <c r="AA35" s="34" t="s">
        <v>74</v>
      </c>
      <c r="AB35" s="34" t="s">
        <v>92</v>
      </c>
      <c r="AC35" s="34" t="s">
        <v>75</v>
      </c>
      <c r="AD35" s="34" t="s">
        <v>93</v>
      </c>
      <c r="AE35" s="34" t="s">
        <v>94</v>
      </c>
      <c r="AF35" s="34" t="s">
        <v>63</v>
      </c>
      <c r="AG35" s="34" t="s">
        <v>76</v>
      </c>
      <c r="AH35" s="34" t="s">
        <v>65</v>
      </c>
      <c r="AI35" s="34" t="s">
        <v>77</v>
      </c>
      <c r="AJ35" s="40" t="s">
        <v>13</v>
      </c>
      <c r="AK35" s="54" t="s">
        <v>19</v>
      </c>
      <c r="AL35" s="52" t="s">
        <v>20</v>
      </c>
      <c r="AM35" s="58" t="s">
        <v>21</v>
      </c>
      <c r="AN35" s="59"/>
      <c r="AO35" s="60"/>
      <c r="AP35" s="61"/>
      <c r="AQ35" s="61"/>
      <c r="AR35" s="61"/>
      <c r="AS35" s="27" t="s">
        <v>22</v>
      </c>
      <c r="AT35" s="40" t="s">
        <v>23</v>
      </c>
      <c r="AV35"/>
    </row>
    <row r="36" spans="1:48" ht="13.5" thickTop="1">
      <c r="A36" s="18"/>
      <c r="B36" s="76"/>
      <c r="C36" s="35"/>
      <c r="D36" s="22"/>
      <c r="E36" s="22"/>
      <c r="F36" s="22"/>
      <c r="G36" s="22"/>
      <c r="H36" s="22"/>
      <c r="I36" s="22"/>
      <c r="J36" s="22"/>
      <c r="K36" s="22"/>
      <c r="L36" s="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69"/>
      <c r="AJ36" s="10"/>
      <c r="AK36" s="48"/>
      <c r="AL36" s="47"/>
      <c r="AM36" s="16" t="s">
        <v>24</v>
      </c>
      <c r="AN36" s="62" t="s">
        <v>25</v>
      </c>
      <c r="AO36" s="63"/>
      <c r="AP36" s="64"/>
      <c r="AQ36" s="68" t="s">
        <v>26</v>
      </c>
      <c r="AR36" s="65" t="s">
        <v>27</v>
      </c>
      <c r="AS36" s="22"/>
      <c r="AT36" s="50"/>
      <c r="AV36"/>
    </row>
    <row r="37" spans="1:48" ht="13.5" thickBot="1">
      <c r="A37" s="75"/>
      <c r="B37" s="77"/>
      <c r="C37" s="36"/>
      <c r="D37" s="8"/>
      <c r="E37" s="8"/>
      <c r="F37" s="8"/>
      <c r="G37" s="8"/>
      <c r="H37" s="8"/>
      <c r="I37" s="8"/>
      <c r="J37" s="8"/>
      <c r="K37" s="8"/>
      <c r="L37" s="7">
        <v>10</v>
      </c>
      <c r="M37" s="36">
        <v>20</v>
      </c>
      <c r="N37" s="36">
        <v>30</v>
      </c>
      <c r="O37" s="36">
        <v>40</v>
      </c>
      <c r="P37" s="36">
        <v>50</v>
      </c>
      <c r="Q37" s="36">
        <v>60</v>
      </c>
      <c r="R37" s="36">
        <v>70</v>
      </c>
      <c r="S37" s="36">
        <v>80</v>
      </c>
      <c r="T37" s="36">
        <v>90</v>
      </c>
      <c r="U37" s="36">
        <v>100</v>
      </c>
      <c r="V37" s="36">
        <v>110</v>
      </c>
      <c r="W37" s="36">
        <v>120</v>
      </c>
      <c r="X37" s="36">
        <v>130</v>
      </c>
      <c r="Y37" s="36">
        <v>140</v>
      </c>
      <c r="Z37" s="36">
        <v>150</v>
      </c>
      <c r="AA37" s="36">
        <v>160</v>
      </c>
      <c r="AB37" s="36">
        <v>170</v>
      </c>
      <c r="AC37" s="36">
        <v>180</v>
      </c>
      <c r="AD37" s="36">
        <v>190</v>
      </c>
      <c r="AE37" s="36">
        <v>200</v>
      </c>
      <c r="AF37" s="36">
        <v>210</v>
      </c>
      <c r="AG37" s="36">
        <v>220</v>
      </c>
      <c r="AH37" s="36">
        <v>230</v>
      </c>
      <c r="AI37" s="36">
        <v>999</v>
      </c>
      <c r="AJ37" s="77"/>
      <c r="AK37" s="56"/>
      <c r="AL37" s="9"/>
      <c r="AM37" s="13" t="s">
        <v>28</v>
      </c>
      <c r="AN37" s="49" t="s">
        <v>29</v>
      </c>
      <c r="AO37" s="23" t="s">
        <v>30</v>
      </c>
      <c r="AP37" s="24" t="s">
        <v>31</v>
      </c>
      <c r="AQ37" s="66" t="s">
        <v>32</v>
      </c>
      <c r="AR37" s="66"/>
      <c r="AS37" s="9"/>
      <c r="AT37" s="56"/>
      <c r="AV37"/>
    </row>
    <row r="38" spans="1:48" ht="13.5" thickTop="1">
      <c r="A38" s="18">
        <v>10</v>
      </c>
      <c r="B38" s="30" t="s">
        <v>54</v>
      </c>
      <c r="C38" s="37">
        <f t="shared" ref="C38:C61" si="4">AJ38+AL38+AM38+SUM(AS38:AT38)</f>
        <v>782621</v>
      </c>
      <c r="D38" s="29"/>
      <c r="E38" s="29"/>
      <c r="F38" s="29"/>
      <c r="G38" s="29"/>
      <c r="H38" s="29"/>
      <c r="I38" s="29"/>
      <c r="J38" s="29"/>
      <c r="K38" s="29"/>
      <c r="L38" s="28">
        <v>146754</v>
      </c>
      <c r="M38" s="37">
        <v>3822</v>
      </c>
      <c r="N38" s="37">
        <v>0</v>
      </c>
      <c r="O38" s="37">
        <v>0</v>
      </c>
      <c r="P38" s="37">
        <v>98364</v>
      </c>
      <c r="Q38" s="37">
        <v>34311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60255</v>
      </c>
      <c r="AB38" s="37">
        <v>0</v>
      </c>
      <c r="AC38" s="37">
        <v>0</v>
      </c>
      <c r="AD38" s="37">
        <v>1246</v>
      </c>
      <c r="AE38" s="37">
        <v>0</v>
      </c>
      <c r="AF38" s="37">
        <v>0</v>
      </c>
      <c r="AG38" s="37">
        <v>0</v>
      </c>
      <c r="AH38" s="37">
        <v>0</v>
      </c>
      <c r="AI38" s="89">
        <v>0</v>
      </c>
      <c r="AJ38" s="90">
        <f>SUM(L38:AI38)</f>
        <v>344752</v>
      </c>
      <c r="AK38" s="30"/>
      <c r="AL38" s="29">
        <v>31764</v>
      </c>
      <c r="AM38" s="81">
        <f>AN38+AQ38+AR38</f>
        <v>396302</v>
      </c>
      <c r="AN38" s="28">
        <f>SUM(AO38:AP38)</f>
        <v>396302</v>
      </c>
      <c r="AO38" s="33">
        <v>130646</v>
      </c>
      <c r="AP38" s="29">
        <v>265656</v>
      </c>
      <c r="AQ38" s="67">
        <v>0</v>
      </c>
      <c r="AR38" s="67">
        <v>0</v>
      </c>
      <c r="AS38" s="29">
        <v>0</v>
      </c>
      <c r="AT38" s="30">
        <v>9803</v>
      </c>
      <c r="AV38"/>
    </row>
    <row r="39" spans="1:48">
      <c r="A39" s="18">
        <v>20</v>
      </c>
      <c r="B39" s="30" t="s">
        <v>95</v>
      </c>
      <c r="C39" s="37">
        <f t="shared" si="4"/>
        <v>145349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3056</v>
      </c>
      <c r="N39" s="37">
        <v>0</v>
      </c>
      <c r="O39" s="37">
        <v>0</v>
      </c>
      <c r="P39" s="37">
        <v>47133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13780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89">
        <v>0</v>
      </c>
      <c r="AJ39" s="90">
        <f t="shared" ref="AJ39:AJ61" si="5">SUM(L39:AI39)</f>
        <v>63969</v>
      </c>
      <c r="AK39" s="30"/>
      <c r="AL39" s="29">
        <v>3091</v>
      </c>
      <c r="AM39" s="81">
        <f t="shared" ref="AM39:AM61" si="6">AN39+AQ39+AR39</f>
        <v>70763</v>
      </c>
      <c r="AN39" s="28">
        <f t="shared" ref="AN39:AN61" si="7">SUM(AO39:AP39)</f>
        <v>70763</v>
      </c>
      <c r="AO39" s="33">
        <v>26440</v>
      </c>
      <c r="AP39" s="29">
        <v>44323</v>
      </c>
      <c r="AQ39" s="67">
        <v>0</v>
      </c>
      <c r="AR39" s="67">
        <v>0</v>
      </c>
      <c r="AS39" s="29">
        <v>4904</v>
      </c>
      <c r="AT39" s="30">
        <v>2622</v>
      </c>
      <c r="AV39"/>
    </row>
    <row r="40" spans="1:48">
      <c r="A40" s="18">
        <v>30</v>
      </c>
      <c r="B40" s="30" t="s">
        <v>96</v>
      </c>
      <c r="C40" s="37">
        <f t="shared" si="4"/>
        <v>145028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5437</v>
      </c>
      <c r="O40" s="37">
        <v>0</v>
      </c>
      <c r="P40" s="37">
        <v>8163</v>
      </c>
      <c r="Q40" s="37">
        <v>0</v>
      </c>
      <c r="R40" s="37">
        <v>0</v>
      </c>
      <c r="S40" s="37">
        <v>87</v>
      </c>
      <c r="T40" s="37">
        <v>0</v>
      </c>
      <c r="U40" s="37">
        <v>30536</v>
      </c>
      <c r="V40" s="37">
        <v>0</v>
      </c>
      <c r="W40" s="37">
        <v>1909</v>
      </c>
      <c r="X40" s="37">
        <v>0</v>
      </c>
      <c r="Y40" s="37">
        <v>0</v>
      </c>
      <c r="Z40" s="37">
        <v>0</v>
      </c>
      <c r="AA40" s="37">
        <v>11791</v>
      </c>
      <c r="AB40" s="37">
        <v>104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89">
        <v>0</v>
      </c>
      <c r="AJ40" s="90">
        <f t="shared" si="5"/>
        <v>58027</v>
      </c>
      <c r="AK40" s="30"/>
      <c r="AL40" s="29">
        <v>12530</v>
      </c>
      <c r="AM40" s="81">
        <f t="shared" si="6"/>
        <v>70870</v>
      </c>
      <c r="AN40" s="28">
        <f t="shared" si="7"/>
        <v>70870</v>
      </c>
      <c r="AO40" s="33">
        <v>15716</v>
      </c>
      <c r="AP40" s="29">
        <v>55154</v>
      </c>
      <c r="AQ40" s="67">
        <v>0</v>
      </c>
      <c r="AR40" s="67">
        <v>0</v>
      </c>
      <c r="AS40" s="29">
        <v>3601</v>
      </c>
      <c r="AT40" s="30">
        <v>0</v>
      </c>
      <c r="AV40"/>
    </row>
    <row r="41" spans="1:48">
      <c r="A41" s="18">
        <v>40</v>
      </c>
      <c r="B41" s="30" t="s">
        <v>55</v>
      </c>
      <c r="C41" s="37">
        <f t="shared" si="4"/>
        <v>26265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1801</v>
      </c>
      <c r="Q41" s="37">
        <v>0</v>
      </c>
      <c r="R41" s="37">
        <v>0</v>
      </c>
      <c r="S41" s="37">
        <v>1191</v>
      </c>
      <c r="T41" s="37">
        <v>0</v>
      </c>
      <c r="U41" s="37">
        <v>0</v>
      </c>
      <c r="V41" s="37">
        <v>0</v>
      </c>
      <c r="W41" s="37">
        <v>11569</v>
      </c>
      <c r="X41" s="37">
        <v>0</v>
      </c>
      <c r="Y41" s="37">
        <v>0</v>
      </c>
      <c r="Z41" s="37">
        <v>0</v>
      </c>
      <c r="AA41" s="37">
        <v>2187</v>
      </c>
      <c r="AB41" s="37">
        <v>327</v>
      </c>
      <c r="AC41" s="37">
        <v>0</v>
      </c>
      <c r="AD41" s="37">
        <v>145</v>
      </c>
      <c r="AE41" s="37">
        <v>0</v>
      </c>
      <c r="AF41" s="37">
        <v>0</v>
      </c>
      <c r="AG41" s="37">
        <v>0</v>
      </c>
      <c r="AH41" s="37">
        <v>0</v>
      </c>
      <c r="AI41" s="89">
        <v>0</v>
      </c>
      <c r="AJ41" s="90">
        <f t="shared" si="5"/>
        <v>17220</v>
      </c>
      <c r="AK41" s="30"/>
      <c r="AL41" s="29">
        <v>38</v>
      </c>
      <c r="AM41" s="81">
        <f t="shared" si="6"/>
        <v>6759</v>
      </c>
      <c r="AN41" s="28">
        <f t="shared" si="7"/>
        <v>6759</v>
      </c>
      <c r="AO41" s="33">
        <v>0</v>
      </c>
      <c r="AP41" s="29">
        <v>6759</v>
      </c>
      <c r="AQ41" s="67">
        <v>0</v>
      </c>
      <c r="AR41" s="67">
        <v>0</v>
      </c>
      <c r="AS41" s="29">
        <v>2248</v>
      </c>
      <c r="AT41" s="30">
        <v>0</v>
      </c>
      <c r="AV41"/>
    </row>
    <row r="42" spans="1:48">
      <c r="A42" s="18">
        <v>50</v>
      </c>
      <c r="B42" s="30" t="s">
        <v>56</v>
      </c>
      <c r="C42" s="37">
        <f t="shared" si="4"/>
        <v>925399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19543</v>
      </c>
      <c r="N42" s="37">
        <v>0</v>
      </c>
      <c r="O42" s="37">
        <v>0</v>
      </c>
      <c r="P42" s="37">
        <v>54709</v>
      </c>
      <c r="Q42" s="37">
        <v>1471</v>
      </c>
      <c r="R42" s="37">
        <v>1033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71926</v>
      </c>
      <c r="AB42" s="37">
        <v>0</v>
      </c>
      <c r="AC42" s="37">
        <v>3939</v>
      </c>
      <c r="AD42" s="37">
        <v>3217</v>
      </c>
      <c r="AE42" s="37">
        <v>1199</v>
      </c>
      <c r="AF42" s="37">
        <v>2400</v>
      </c>
      <c r="AG42" s="37">
        <v>0</v>
      </c>
      <c r="AH42" s="37">
        <v>0</v>
      </c>
      <c r="AI42" s="89">
        <v>0</v>
      </c>
      <c r="AJ42" s="90">
        <f t="shared" si="5"/>
        <v>159437</v>
      </c>
      <c r="AK42" s="30"/>
      <c r="AL42" s="29">
        <v>191283</v>
      </c>
      <c r="AM42" s="81">
        <f t="shared" si="6"/>
        <v>573227</v>
      </c>
      <c r="AN42" s="28">
        <f t="shared" si="7"/>
        <v>573227</v>
      </c>
      <c r="AO42" s="33">
        <v>14634</v>
      </c>
      <c r="AP42" s="29">
        <v>558593</v>
      </c>
      <c r="AQ42" s="67">
        <v>0</v>
      </c>
      <c r="AR42" s="67">
        <v>0</v>
      </c>
      <c r="AS42" s="29">
        <v>0</v>
      </c>
      <c r="AT42" s="30">
        <v>1452</v>
      </c>
      <c r="AV42"/>
    </row>
    <row r="43" spans="1:48">
      <c r="A43" s="18">
        <v>60</v>
      </c>
      <c r="B43" s="30" t="s">
        <v>57</v>
      </c>
      <c r="C43" s="37">
        <f t="shared" si="4"/>
        <v>289751</v>
      </c>
      <c r="D43" s="29"/>
      <c r="E43" s="29"/>
      <c r="F43" s="29"/>
      <c r="G43" s="29"/>
      <c r="H43" s="29"/>
      <c r="I43" s="29"/>
      <c r="J43" s="29"/>
      <c r="K43" s="29"/>
      <c r="L43" s="28">
        <v>1270</v>
      </c>
      <c r="M43" s="37">
        <v>0</v>
      </c>
      <c r="N43" s="37">
        <v>733</v>
      </c>
      <c r="O43" s="37">
        <v>0</v>
      </c>
      <c r="P43" s="37">
        <v>3132</v>
      </c>
      <c r="Q43" s="37">
        <v>18688</v>
      </c>
      <c r="R43" s="37">
        <v>334</v>
      </c>
      <c r="S43" s="37">
        <v>366</v>
      </c>
      <c r="T43" s="37">
        <v>36</v>
      </c>
      <c r="U43" s="37">
        <v>3260</v>
      </c>
      <c r="V43" s="37">
        <v>174</v>
      </c>
      <c r="W43" s="37">
        <v>4780</v>
      </c>
      <c r="X43" s="37">
        <v>8293</v>
      </c>
      <c r="Y43" s="37">
        <v>5281</v>
      </c>
      <c r="Z43" s="37">
        <v>7</v>
      </c>
      <c r="AA43" s="37">
        <v>3987</v>
      </c>
      <c r="AB43" s="37">
        <v>2575</v>
      </c>
      <c r="AC43" s="37">
        <v>452</v>
      </c>
      <c r="AD43" s="37">
        <v>512</v>
      </c>
      <c r="AE43" s="37">
        <v>3210</v>
      </c>
      <c r="AF43" s="37">
        <v>3985</v>
      </c>
      <c r="AG43" s="37">
        <v>0</v>
      </c>
      <c r="AH43" s="37">
        <v>0</v>
      </c>
      <c r="AI43" s="89">
        <v>0</v>
      </c>
      <c r="AJ43" s="90">
        <f t="shared" si="5"/>
        <v>61075</v>
      </c>
      <c r="AK43" s="30"/>
      <c r="AL43" s="29">
        <v>105061</v>
      </c>
      <c r="AM43" s="81">
        <f t="shared" si="6"/>
        <v>123183</v>
      </c>
      <c r="AN43" s="28">
        <f t="shared" si="7"/>
        <v>123183</v>
      </c>
      <c r="AO43" s="33">
        <v>0</v>
      </c>
      <c r="AP43" s="29">
        <v>123183</v>
      </c>
      <c r="AQ43" s="67">
        <v>0</v>
      </c>
      <c r="AR43" s="67">
        <v>0</v>
      </c>
      <c r="AS43" s="29">
        <v>0</v>
      </c>
      <c r="AT43" s="30">
        <v>432</v>
      </c>
      <c r="AV43"/>
    </row>
    <row r="44" spans="1:48">
      <c r="A44" s="18">
        <v>70</v>
      </c>
      <c r="B44" s="30" t="s">
        <v>97</v>
      </c>
      <c r="C44" s="37">
        <f t="shared" si="4"/>
        <v>401882</v>
      </c>
      <c r="D44" s="29"/>
      <c r="E44" s="29"/>
      <c r="F44" s="29"/>
      <c r="G44" s="29"/>
      <c r="H44" s="29"/>
      <c r="I44" s="29"/>
      <c r="J44" s="29"/>
      <c r="K44" s="29"/>
      <c r="L44" s="28">
        <v>7884</v>
      </c>
      <c r="M44" s="37">
        <v>1884</v>
      </c>
      <c r="N44" s="37">
        <v>12945</v>
      </c>
      <c r="O44" s="37">
        <v>5570</v>
      </c>
      <c r="P44" s="37">
        <v>4249</v>
      </c>
      <c r="Q44" s="37">
        <v>4507</v>
      </c>
      <c r="R44" s="37">
        <v>13427</v>
      </c>
      <c r="S44" s="37">
        <v>10392</v>
      </c>
      <c r="T44" s="37">
        <v>268</v>
      </c>
      <c r="U44" s="37">
        <v>6884</v>
      </c>
      <c r="V44" s="37">
        <v>10981</v>
      </c>
      <c r="W44" s="37">
        <v>9521</v>
      </c>
      <c r="X44" s="37">
        <v>30787</v>
      </c>
      <c r="Y44" s="37">
        <v>44183</v>
      </c>
      <c r="Z44" s="37">
        <v>1330</v>
      </c>
      <c r="AA44" s="37">
        <v>4291</v>
      </c>
      <c r="AB44" s="37">
        <v>21497</v>
      </c>
      <c r="AC44" s="37">
        <v>28911</v>
      </c>
      <c r="AD44" s="37">
        <v>1429</v>
      </c>
      <c r="AE44" s="37">
        <v>9582</v>
      </c>
      <c r="AF44" s="37">
        <v>11485</v>
      </c>
      <c r="AG44" s="37">
        <v>0</v>
      </c>
      <c r="AH44" s="37">
        <v>0</v>
      </c>
      <c r="AI44" s="89">
        <v>0</v>
      </c>
      <c r="AJ44" s="90">
        <f t="shared" si="5"/>
        <v>242007</v>
      </c>
      <c r="AK44" s="30"/>
      <c r="AL44" s="29">
        <v>16456</v>
      </c>
      <c r="AM44" s="81">
        <f t="shared" si="6"/>
        <v>146541</v>
      </c>
      <c r="AN44" s="28">
        <f t="shared" si="7"/>
        <v>146541</v>
      </c>
      <c r="AO44" s="33">
        <v>0</v>
      </c>
      <c r="AP44" s="29">
        <v>146541</v>
      </c>
      <c r="AQ44" s="67">
        <v>0</v>
      </c>
      <c r="AR44" s="67">
        <v>0</v>
      </c>
      <c r="AS44" s="29">
        <v>0</v>
      </c>
      <c r="AT44" s="30">
        <v>-3122</v>
      </c>
      <c r="AV44"/>
    </row>
    <row r="45" spans="1:48">
      <c r="A45" s="18">
        <v>80</v>
      </c>
      <c r="B45" s="30" t="s">
        <v>98</v>
      </c>
      <c r="C45" s="37">
        <f t="shared" si="4"/>
        <v>151236</v>
      </c>
      <c r="D45" s="29"/>
      <c r="E45" s="29"/>
      <c r="F45" s="29"/>
      <c r="G45" s="29"/>
      <c r="H45" s="29"/>
      <c r="I45" s="29"/>
      <c r="J45" s="29"/>
      <c r="K45" s="29"/>
      <c r="L45" s="28">
        <v>99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27</v>
      </c>
      <c r="S45" s="37">
        <v>32836</v>
      </c>
      <c r="T45" s="37">
        <v>0</v>
      </c>
      <c r="U45" s="37">
        <v>0</v>
      </c>
      <c r="V45" s="37">
        <v>935</v>
      </c>
      <c r="W45" s="37">
        <v>83486</v>
      </c>
      <c r="X45" s="37">
        <v>3760</v>
      </c>
      <c r="Y45" s="37">
        <v>438</v>
      </c>
      <c r="Z45" s="37">
        <v>0</v>
      </c>
      <c r="AA45" s="37">
        <v>850</v>
      </c>
      <c r="AB45" s="37">
        <v>7895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89">
        <v>0</v>
      </c>
      <c r="AJ45" s="90">
        <f t="shared" si="5"/>
        <v>130326</v>
      </c>
      <c r="AK45" s="30"/>
      <c r="AL45" s="29">
        <v>18185</v>
      </c>
      <c r="AM45" s="81">
        <f t="shared" si="6"/>
        <v>3559</v>
      </c>
      <c r="AN45" s="28">
        <f t="shared" si="7"/>
        <v>3559</v>
      </c>
      <c r="AO45" s="33">
        <v>0</v>
      </c>
      <c r="AP45" s="29">
        <v>3559</v>
      </c>
      <c r="AQ45" s="67">
        <v>0</v>
      </c>
      <c r="AR45" s="67">
        <v>0</v>
      </c>
      <c r="AS45" s="29">
        <v>0</v>
      </c>
      <c r="AT45" s="30">
        <v>-834</v>
      </c>
      <c r="AV45"/>
    </row>
    <row r="46" spans="1:48">
      <c r="A46" s="18">
        <v>90</v>
      </c>
      <c r="B46" s="30" t="s">
        <v>99</v>
      </c>
      <c r="C46" s="37">
        <f t="shared" si="4"/>
        <v>228701</v>
      </c>
      <c r="D46" s="29"/>
      <c r="E46" s="29"/>
      <c r="F46" s="29"/>
      <c r="G46" s="29"/>
      <c r="H46" s="29"/>
      <c r="I46" s="29"/>
      <c r="J46" s="29"/>
      <c r="K46" s="29"/>
      <c r="L46" s="28">
        <v>3266</v>
      </c>
      <c r="M46" s="37">
        <v>1256</v>
      </c>
      <c r="N46" s="37">
        <v>175</v>
      </c>
      <c r="O46" s="37">
        <v>975</v>
      </c>
      <c r="P46" s="37">
        <v>3635</v>
      </c>
      <c r="Q46" s="37">
        <v>59</v>
      </c>
      <c r="R46" s="37">
        <v>606</v>
      </c>
      <c r="S46" s="37">
        <v>980</v>
      </c>
      <c r="T46" s="37">
        <v>32122</v>
      </c>
      <c r="U46" s="37">
        <v>157</v>
      </c>
      <c r="V46" s="37">
        <v>2398</v>
      </c>
      <c r="W46" s="37">
        <v>24178</v>
      </c>
      <c r="X46" s="37">
        <v>6724</v>
      </c>
      <c r="Y46" s="37">
        <v>7822</v>
      </c>
      <c r="Z46" s="37">
        <v>664</v>
      </c>
      <c r="AA46" s="37">
        <v>71</v>
      </c>
      <c r="AB46" s="37">
        <v>4590</v>
      </c>
      <c r="AC46" s="37">
        <v>817</v>
      </c>
      <c r="AD46" s="37">
        <v>0</v>
      </c>
      <c r="AE46" s="37">
        <v>1657</v>
      </c>
      <c r="AF46" s="37">
        <v>889</v>
      </c>
      <c r="AG46" s="37">
        <v>0</v>
      </c>
      <c r="AH46" s="37">
        <v>0</v>
      </c>
      <c r="AI46" s="89">
        <v>0</v>
      </c>
      <c r="AJ46" s="90">
        <f t="shared" si="5"/>
        <v>93041</v>
      </c>
      <c r="AK46" s="30"/>
      <c r="AL46" s="29">
        <v>10865</v>
      </c>
      <c r="AM46" s="81">
        <f t="shared" si="6"/>
        <v>42765</v>
      </c>
      <c r="AN46" s="28">
        <f t="shared" si="7"/>
        <v>42765</v>
      </c>
      <c r="AO46" s="33">
        <v>0</v>
      </c>
      <c r="AP46" s="29">
        <v>42765</v>
      </c>
      <c r="AQ46" s="67">
        <v>0</v>
      </c>
      <c r="AR46" s="67">
        <v>0</v>
      </c>
      <c r="AS46" s="29">
        <v>82030</v>
      </c>
      <c r="AT46" s="30">
        <v>0</v>
      </c>
      <c r="AV46"/>
    </row>
    <row r="47" spans="1:48">
      <c r="A47" s="18">
        <v>100</v>
      </c>
      <c r="B47" s="30" t="s">
        <v>100</v>
      </c>
      <c r="C47" s="37">
        <f t="shared" si="4"/>
        <v>151955</v>
      </c>
      <c r="D47" s="29"/>
      <c r="E47" s="29"/>
      <c r="F47" s="29"/>
      <c r="G47" s="29"/>
      <c r="H47" s="29"/>
      <c r="I47" s="29"/>
      <c r="J47" s="29"/>
      <c r="K47" s="29"/>
      <c r="L47" s="28">
        <v>45</v>
      </c>
      <c r="M47" s="37">
        <v>727</v>
      </c>
      <c r="N47" s="37">
        <v>595</v>
      </c>
      <c r="O47" s="37">
        <v>55</v>
      </c>
      <c r="P47" s="37">
        <v>2904</v>
      </c>
      <c r="Q47" s="37">
        <v>146</v>
      </c>
      <c r="R47" s="37">
        <v>200</v>
      </c>
      <c r="S47" s="37">
        <v>369</v>
      </c>
      <c r="T47" s="37">
        <v>11</v>
      </c>
      <c r="U47" s="37">
        <v>8492</v>
      </c>
      <c r="V47" s="37">
        <v>3450</v>
      </c>
      <c r="W47" s="37">
        <v>15682</v>
      </c>
      <c r="X47" s="37">
        <v>1216</v>
      </c>
      <c r="Y47" s="37">
        <v>3457</v>
      </c>
      <c r="Z47" s="37">
        <v>4466</v>
      </c>
      <c r="AA47" s="37">
        <v>226</v>
      </c>
      <c r="AB47" s="37">
        <v>6940</v>
      </c>
      <c r="AC47" s="37">
        <v>10600</v>
      </c>
      <c r="AD47" s="37">
        <v>8757</v>
      </c>
      <c r="AE47" s="37">
        <v>4533</v>
      </c>
      <c r="AF47" s="37">
        <v>1489</v>
      </c>
      <c r="AG47" s="37">
        <v>0</v>
      </c>
      <c r="AH47" s="37">
        <v>0</v>
      </c>
      <c r="AI47" s="89">
        <v>0</v>
      </c>
      <c r="AJ47" s="90">
        <f t="shared" si="5"/>
        <v>74360</v>
      </c>
      <c r="AK47" s="30"/>
      <c r="AL47" s="29">
        <v>3443</v>
      </c>
      <c r="AM47" s="81">
        <f t="shared" si="6"/>
        <v>33955</v>
      </c>
      <c r="AN47" s="28">
        <f t="shared" si="7"/>
        <v>33955</v>
      </c>
      <c r="AO47" s="33">
        <v>0</v>
      </c>
      <c r="AP47" s="29">
        <v>33955</v>
      </c>
      <c r="AQ47" s="67">
        <v>0</v>
      </c>
      <c r="AR47" s="67">
        <v>0</v>
      </c>
      <c r="AS47" s="29">
        <v>40197</v>
      </c>
      <c r="AT47" s="30">
        <v>0</v>
      </c>
      <c r="AV47"/>
    </row>
    <row r="48" spans="1:48">
      <c r="A48" s="18">
        <v>110</v>
      </c>
      <c r="B48" s="30" t="s">
        <v>101</v>
      </c>
      <c r="C48" s="37">
        <f t="shared" si="4"/>
        <v>64424</v>
      </c>
      <c r="D48" s="29"/>
      <c r="E48" s="29"/>
      <c r="F48" s="29"/>
      <c r="G48" s="29"/>
      <c r="H48" s="29"/>
      <c r="I48" s="29"/>
      <c r="J48" s="29"/>
      <c r="K48" s="29"/>
      <c r="L48" s="28">
        <v>89</v>
      </c>
      <c r="M48" s="37">
        <v>71</v>
      </c>
      <c r="N48" s="37">
        <v>160</v>
      </c>
      <c r="O48" s="37">
        <v>93</v>
      </c>
      <c r="P48" s="37">
        <v>2980</v>
      </c>
      <c r="Q48" s="37">
        <v>1136</v>
      </c>
      <c r="R48" s="37">
        <v>753</v>
      </c>
      <c r="S48" s="37">
        <v>6077</v>
      </c>
      <c r="T48" s="37">
        <v>871</v>
      </c>
      <c r="U48" s="37">
        <v>6045</v>
      </c>
      <c r="V48" s="37">
        <v>1140</v>
      </c>
      <c r="W48" s="37">
        <v>1724</v>
      </c>
      <c r="X48" s="37">
        <v>3075</v>
      </c>
      <c r="Y48" s="37">
        <v>2520</v>
      </c>
      <c r="Z48" s="37">
        <v>3517</v>
      </c>
      <c r="AA48" s="37">
        <v>2025</v>
      </c>
      <c r="AB48" s="37">
        <v>737</v>
      </c>
      <c r="AC48" s="37">
        <v>10643</v>
      </c>
      <c r="AD48" s="37">
        <v>2031</v>
      </c>
      <c r="AE48" s="37">
        <v>4029</v>
      </c>
      <c r="AF48" s="37">
        <v>2700</v>
      </c>
      <c r="AG48" s="37">
        <v>0</v>
      </c>
      <c r="AH48" s="37">
        <v>0</v>
      </c>
      <c r="AI48" s="89">
        <v>0</v>
      </c>
      <c r="AJ48" s="90">
        <f t="shared" si="5"/>
        <v>52416</v>
      </c>
      <c r="AK48" s="30"/>
      <c r="AL48" s="29">
        <v>0</v>
      </c>
      <c r="AM48" s="81">
        <f t="shared" si="6"/>
        <v>12008</v>
      </c>
      <c r="AN48" s="28">
        <f t="shared" si="7"/>
        <v>12008</v>
      </c>
      <c r="AO48" s="33">
        <v>0</v>
      </c>
      <c r="AP48" s="29">
        <v>12008</v>
      </c>
      <c r="AQ48" s="67">
        <v>0</v>
      </c>
      <c r="AR48" s="67">
        <v>0</v>
      </c>
      <c r="AS48" s="29">
        <v>0</v>
      </c>
      <c r="AT48" s="30">
        <v>0</v>
      </c>
      <c r="AV48"/>
    </row>
    <row r="49" spans="1:48">
      <c r="A49" s="18">
        <v>120</v>
      </c>
      <c r="B49" s="30" t="s">
        <v>102</v>
      </c>
      <c r="C49" s="37">
        <f t="shared" si="4"/>
        <v>407694</v>
      </c>
      <c r="D49" s="29"/>
      <c r="E49" s="29"/>
      <c r="F49" s="29"/>
      <c r="G49" s="29"/>
      <c r="H49" s="29"/>
      <c r="I49" s="29"/>
      <c r="J49" s="29"/>
      <c r="K49" s="29"/>
      <c r="L49" s="28">
        <v>6</v>
      </c>
      <c r="M49" s="37">
        <v>45</v>
      </c>
      <c r="N49" s="37">
        <v>188</v>
      </c>
      <c r="O49" s="37">
        <v>0</v>
      </c>
      <c r="P49" s="37">
        <v>299</v>
      </c>
      <c r="Q49" s="37">
        <v>167</v>
      </c>
      <c r="R49" s="37">
        <v>372</v>
      </c>
      <c r="S49" s="37">
        <v>126</v>
      </c>
      <c r="T49" s="37">
        <v>1</v>
      </c>
      <c r="U49" s="37">
        <v>43</v>
      </c>
      <c r="V49" s="37">
        <v>48</v>
      </c>
      <c r="W49" s="37">
        <v>17994</v>
      </c>
      <c r="X49" s="37">
        <v>340</v>
      </c>
      <c r="Y49" s="37">
        <v>148</v>
      </c>
      <c r="Z49" s="37">
        <v>243</v>
      </c>
      <c r="AA49" s="37">
        <v>111</v>
      </c>
      <c r="AB49" s="37">
        <v>15388</v>
      </c>
      <c r="AC49" s="37">
        <v>138</v>
      </c>
      <c r="AD49" s="37">
        <v>0</v>
      </c>
      <c r="AE49" s="37">
        <v>1054</v>
      </c>
      <c r="AF49" s="37">
        <v>34</v>
      </c>
      <c r="AG49" s="37">
        <v>0</v>
      </c>
      <c r="AH49" s="37">
        <v>0</v>
      </c>
      <c r="AI49" s="89">
        <v>0</v>
      </c>
      <c r="AJ49" s="90">
        <f t="shared" si="5"/>
        <v>36745</v>
      </c>
      <c r="AK49" s="30"/>
      <c r="AL49" s="29">
        <v>39</v>
      </c>
      <c r="AM49" s="81">
        <f t="shared" si="6"/>
        <v>14157</v>
      </c>
      <c r="AN49" s="28">
        <f t="shared" si="7"/>
        <v>14157</v>
      </c>
      <c r="AO49" s="33">
        <v>0</v>
      </c>
      <c r="AP49" s="29">
        <v>14157</v>
      </c>
      <c r="AQ49" s="67">
        <v>0</v>
      </c>
      <c r="AR49" s="67">
        <v>0</v>
      </c>
      <c r="AS49" s="29">
        <v>356753</v>
      </c>
      <c r="AT49" s="30">
        <v>0</v>
      </c>
      <c r="AV49"/>
    </row>
    <row r="50" spans="1:48">
      <c r="A50" s="18">
        <v>130</v>
      </c>
      <c r="B50" s="30" t="s">
        <v>103</v>
      </c>
      <c r="C50" s="37">
        <f t="shared" si="4"/>
        <v>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89">
        <v>0</v>
      </c>
      <c r="AJ50" s="90">
        <f t="shared" si="5"/>
        <v>0</v>
      </c>
      <c r="AK50" s="30"/>
      <c r="AL50" s="29">
        <v>0</v>
      </c>
      <c r="AM50" s="81">
        <f t="shared" si="6"/>
        <v>0</v>
      </c>
      <c r="AN50" s="28">
        <f t="shared" si="7"/>
        <v>0</v>
      </c>
      <c r="AO50" s="33">
        <v>0</v>
      </c>
      <c r="AP50" s="29">
        <v>0</v>
      </c>
      <c r="AQ50" s="67">
        <v>0</v>
      </c>
      <c r="AR50" s="67">
        <v>0</v>
      </c>
      <c r="AS50" s="29">
        <v>0</v>
      </c>
      <c r="AT50" s="30">
        <v>0</v>
      </c>
      <c r="AV50"/>
    </row>
    <row r="51" spans="1:48">
      <c r="A51" s="18">
        <v>140</v>
      </c>
      <c r="B51" s="30" t="s">
        <v>104</v>
      </c>
      <c r="C51" s="37">
        <f t="shared" si="4"/>
        <v>362333</v>
      </c>
      <c r="D51" s="29"/>
      <c r="E51" s="29"/>
      <c r="F51" s="29"/>
      <c r="G51" s="29"/>
      <c r="H51" s="29"/>
      <c r="I51" s="29"/>
      <c r="J51" s="29"/>
      <c r="K51" s="29"/>
      <c r="L51" s="28">
        <v>2621</v>
      </c>
      <c r="M51" s="37">
        <v>367</v>
      </c>
      <c r="N51" s="37">
        <v>3577</v>
      </c>
      <c r="O51" s="37">
        <v>877</v>
      </c>
      <c r="P51" s="37">
        <v>13163</v>
      </c>
      <c r="Q51" s="37">
        <v>16188</v>
      </c>
      <c r="R51" s="37">
        <v>3611</v>
      </c>
      <c r="S51" s="37">
        <v>5104</v>
      </c>
      <c r="T51" s="37">
        <v>1025</v>
      </c>
      <c r="U51" s="37">
        <v>7736</v>
      </c>
      <c r="V51" s="37">
        <v>603</v>
      </c>
      <c r="W51" s="37">
        <v>7798</v>
      </c>
      <c r="X51" s="37">
        <v>92126</v>
      </c>
      <c r="Y51" s="37">
        <v>34448</v>
      </c>
      <c r="Z51" s="37">
        <v>7774</v>
      </c>
      <c r="AA51" s="37">
        <v>6260</v>
      </c>
      <c r="AB51" s="37">
        <v>11019</v>
      </c>
      <c r="AC51" s="37">
        <v>16580</v>
      </c>
      <c r="AD51" s="37">
        <v>4005</v>
      </c>
      <c r="AE51" s="37">
        <v>5539</v>
      </c>
      <c r="AF51" s="37">
        <v>2140</v>
      </c>
      <c r="AG51" s="37">
        <v>0</v>
      </c>
      <c r="AH51" s="37">
        <v>0</v>
      </c>
      <c r="AI51" s="89">
        <v>0</v>
      </c>
      <c r="AJ51" s="90">
        <f t="shared" si="5"/>
        <v>242561</v>
      </c>
      <c r="AK51" s="30"/>
      <c r="AL51" s="29">
        <v>24231</v>
      </c>
      <c r="AM51" s="81">
        <f t="shared" si="6"/>
        <v>95541</v>
      </c>
      <c r="AN51" s="28">
        <f t="shared" si="7"/>
        <v>95541</v>
      </c>
      <c r="AO51" s="33">
        <v>0</v>
      </c>
      <c r="AP51" s="29">
        <v>95541</v>
      </c>
      <c r="AQ51" s="67">
        <v>0</v>
      </c>
      <c r="AR51" s="67">
        <v>0</v>
      </c>
      <c r="AS51" s="29">
        <v>0</v>
      </c>
      <c r="AT51" s="30">
        <v>0</v>
      </c>
      <c r="AV51"/>
    </row>
    <row r="52" spans="1:48">
      <c r="A52" s="18">
        <v>150</v>
      </c>
      <c r="B52" s="30" t="s">
        <v>105</v>
      </c>
      <c r="C52" s="37">
        <f t="shared" si="4"/>
        <v>85136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42</v>
      </c>
      <c r="P52" s="37">
        <v>832</v>
      </c>
      <c r="Q52" s="37">
        <v>424</v>
      </c>
      <c r="R52" s="37">
        <v>412</v>
      </c>
      <c r="S52" s="37">
        <v>278</v>
      </c>
      <c r="T52" s="37">
        <v>587</v>
      </c>
      <c r="U52" s="37">
        <v>191</v>
      </c>
      <c r="V52" s="37">
        <v>304</v>
      </c>
      <c r="W52" s="37">
        <v>1202</v>
      </c>
      <c r="X52" s="37">
        <v>4833</v>
      </c>
      <c r="Y52" s="37">
        <v>4576</v>
      </c>
      <c r="Z52" s="37">
        <v>4049</v>
      </c>
      <c r="AA52" s="37">
        <v>162</v>
      </c>
      <c r="AB52" s="37">
        <v>219</v>
      </c>
      <c r="AC52" s="37">
        <v>161</v>
      </c>
      <c r="AD52" s="37">
        <v>0</v>
      </c>
      <c r="AE52" s="37">
        <v>168</v>
      </c>
      <c r="AF52" s="37">
        <v>123</v>
      </c>
      <c r="AG52" s="37">
        <v>48516</v>
      </c>
      <c r="AH52" s="37">
        <v>0</v>
      </c>
      <c r="AI52" s="89">
        <v>0</v>
      </c>
      <c r="AJ52" s="90">
        <f t="shared" si="5"/>
        <v>67079</v>
      </c>
      <c r="AK52" s="30"/>
      <c r="AL52" s="29">
        <v>2540</v>
      </c>
      <c r="AM52" s="81">
        <f t="shared" si="6"/>
        <v>15517</v>
      </c>
      <c r="AN52" s="28">
        <f t="shared" si="7"/>
        <v>15517</v>
      </c>
      <c r="AO52" s="33">
        <v>0</v>
      </c>
      <c r="AP52" s="29">
        <v>15517</v>
      </c>
      <c r="AQ52" s="67">
        <v>0</v>
      </c>
      <c r="AR52" s="67">
        <v>0</v>
      </c>
      <c r="AS52" s="29">
        <v>0</v>
      </c>
      <c r="AT52" s="30">
        <v>0</v>
      </c>
      <c r="AV52"/>
    </row>
    <row r="53" spans="1:48">
      <c r="A53" s="18">
        <v>160</v>
      </c>
      <c r="B53" s="30" t="s">
        <v>61</v>
      </c>
      <c r="C53" s="37">
        <f t="shared" si="4"/>
        <v>274113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9</v>
      </c>
      <c r="N53" s="37">
        <v>0</v>
      </c>
      <c r="O53" s="37">
        <v>13</v>
      </c>
      <c r="P53" s="37">
        <v>684</v>
      </c>
      <c r="Q53" s="37">
        <v>75</v>
      </c>
      <c r="R53" s="37">
        <v>1325</v>
      </c>
      <c r="S53" s="37">
        <v>156</v>
      </c>
      <c r="T53" s="37">
        <v>51</v>
      </c>
      <c r="U53" s="37">
        <v>349</v>
      </c>
      <c r="V53" s="37">
        <v>86</v>
      </c>
      <c r="W53" s="37">
        <v>1364</v>
      </c>
      <c r="X53" s="37">
        <v>3983</v>
      </c>
      <c r="Y53" s="37">
        <v>6459</v>
      </c>
      <c r="Z53" s="37">
        <v>2758</v>
      </c>
      <c r="AA53" s="37">
        <v>110</v>
      </c>
      <c r="AB53" s="37">
        <v>1842</v>
      </c>
      <c r="AC53" s="37">
        <v>11500</v>
      </c>
      <c r="AD53" s="37">
        <v>650</v>
      </c>
      <c r="AE53" s="37">
        <v>1480</v>
      </c>
      <c r="AF53" s="37">
        <v>1265</v>
      </c>
      <c r="AG53" s="37">
        <v>0</v>
      </c>
      <c r="AH53" s="37">
        <v>0</v>
      </c>
      <c r="AI53" s="89">
        <v>0</v>
      </c>
      <c r="AJ53" s="90">
        <f t="shared" si="5"/>
        <v>34159</v>
      </c>
      <c r="AK53" s="30"/>
      <c r="AL53" s="29">
        <v>23130</v>
      </c>
      <c r="AM53" s="81">
        <f t="shared" si="6"/>
        <v>216824</v>
      </c>
      <c r="AN53" s="28">
        <f t="shared" si="7"/>
        <v>216824</v>
      </c>
      <c r="AO53" s="33">
        <v>0</v>
      </c>
      <c r="AP53" s="29">
        <v>216824</v>
      </c>
      <c r="AQ53" s="67">
        <v>0</v>
      </c>
      <c r="AR53" s="67">
        <v>0</v>
      </c>
      <c r="AS53" s="29">
        <v>0</v>
      </c>
      <c r="AT53" s="30">
        <v>0</v>
      </c>
      <c r="AV53"/>
    </row>
    <row r="54" spans="1:48">
      <c r="A54" s="18">
        <v>170</v>
      </c>
      <c r="B54" s="30" t="s">
        <v>106</v>
      </c>
      <c r="C54" s="37">
        <f t="shared" si="4"/>
        <v>283393</v>
      </c>
      <c r="D54" s="29"/>
      <c r="E54" s="29"/>
      <c r="F54" s="29"/>
      <c r="G54" s="29"/>
      <c r="H54" s="29"/>
      <c r="I54" s="29"/>
      <c r="J54" s="29"/>
      <c r="K54" s="29"/>
      <c r="L54" s="28">
        <v>1084</v>
      </c>
      <c r="M54" s="37">
        <v>76</v>
      </c>
      <c r="N54" s="37">
        <v>635</v>
      </c>
      <c r="O54" s="37">
        <v>1922</v>
      </c>
      <c r="P54" s="37">
        <v>4803</v>
      </c>
      <c r="Q54" s="37">
        <v>9546</v>
      </c>
      <c r="R54" s="37">
        <v>508</v>
      </c>
      <c r="S54" s="37">
        <v>2295</v>
      </c>
      <c r="T54" s="37">
        <v>2427</v>
      </c>
      <c r="U54" s="37">
        <v>987</v>
      </c>
      <c r="V54" s="37">
        <v>3527</v>
      </c>
      <c r="W54" s="37">
        <v>12241</v>
      </c>
      <c r="X54" s="37">
        <v>20145</v>
      </c>
      <c r="Y54" s="37">
        <v>18351</v>
      </c>
      <c r="Z54" s="37">
        <v>12248</v>
      </c>
      <c r="AA54" s="37">
        <v>1018</v>
      </c>
      <c r="AB54" s="37">
        <v>3015</v>
      </c>
      <c r="AC54" s="37">
        <v>1678</v>
      </c>
      <c r="AD54" s="37">
        <v>1323</v>
      </c>
      <c r="AE54" s="37">
        <v>1793</v>
      </c>
      <c r="AF54" s="37">
        <v>3639</v>
      </c>
      <c r="AG54" s="37">
        <v>0</v>
      </c>
      <c r="AH54" s="37">
        <v>0</v>
      </c>
      <c r="AI54" s="89">
        <v>0</v>
      </c>
      <c r="AJ54" s="90">
        <f t="shared" si="5"/>
        <v>103261</v>
      </c>
      <c r="AK54" s="30"/>
      <c r="AL54" s="29">
        <v>17893</v>
      </c>
      <c r="AM54" s="81">
        <f t="shared" si="6"/>
        <v>152484</v>
      </c>
      <c r="AN54" s="28">
        <f t="shared" si="7"/>
        <v>152484</v>
      </c>
      <c r="AO54" s="33">
        <v>124631</v>
      </c>
      <c r="AP54" s="29">
        <v>27853</v>
      </c>
      <c r="AQ54" s="67">
        <v>0</v>
      </c>
      <c r="AR54" s="67">
        <v>0</v>
      </c>
      <c r="AS54" s="29">
        <v>9755</v>
      </c>
      <c r="AT54" s="30">
        <v>0</v>
      </c>
      <c r="AV54"/>
    </row>
    <row r="55" spans="1:48">
      <c r="A55" s="18">
        <v>180</v>
      </c>
      <c r="B55" s="30" t="s">
        <v>62</v>
      </c>
      <c r="C55" s="37">
        <f t="shared" si="4"/>
        <v>248881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89">
        <v>0</v>
      </c>
      <c r="AJ55" s="90">
        <f t="shared" si="5"/>
        <v>0</v>
      </c>
      <c r="AK55" s="30"/>
      <c r="AL55" s="29">
        <v>0</v>
      </c>
      <c r="AM55" s="81">
        <f t="shared" si="6"/>
        <v>248881</v>
      </c>
      <c r="AN55" s="28">
        <f t="shared" si="7"/>
        <v>4229</v>
      </c>
      <c r="AO55" s="33">
        <v>4229</v>
      </c>
      <c r="AP55" s="29">
        <v>0</v>
      </c>
      <c r="AQ55" s="67">
        <v>244652</v>
      </c>
      <c r="AR55" s="67">
        <v>0</v>
      </c>
      <c r="AS55" s="29">
        <v>0</v>
      </c>
      <c r="AT55" s="30">
        <v>0</v>
      </c>
      <c r="AV55"/>
    </row>
    <row r="56" spans="1:48">
      <c r="A56" s="18">
        <v>190</v>
      </c>
      <c r="B56" s="30" t="s">
        <v>107</v>
      </c>
      <c r="C56" s="37">
        <f t="shared" si="4"/>
        <v>132181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89">
        <v>0</v>
      </c>
      <c r="AJ56" s="90">
        <f t="shared" si="5"/>
        <v>0</v>
      </c>
      <c r="AK56" s="30"/>
      <c r="AL56" s="29">
        <v>0</v>
      </c>
      <c r="AM56" s="81">
        <f t="shared" si="6"/>
        <v>132181</v>
      </c>
      <c r="AN56" s="28">
        <f t="shared" si="7"/>
        <v>19147</v>
      </c>
      <c r="AO56" s="33">
        <v>1236</v>
      </c>
      <c r="AP56" s="29">
        <v>17911</v>
      </c>
      <c r="AQ56" s="67">
        <v>111096</v>
      </c>
      <c r="AR56" s="67">
        <v>1938</v>
      </c>
      <c r="AS56" s="29">
        <v>0</v>
      </c>
      <c r="AT56" s="30">
        <v>0</v>
      </c>
      <c r="AV56"/>
    </row>
    <row r="57" spans="1:48">
      <c r="A57" s="18">
        <v>200</v>
      </c>
      <c r="B57" s="30" t="s">
        <v>108</v>
      </c>
      <c r="C57" s="37">
        <f t="shared" si="4"/>
        <v>62604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3378</v>
      </c>
      <c r="N57" s="37">
        <v>0</v>
      </c>
      <c r="O57" s="37">
        <v>0</v>
      </c>
      <c r="P57" s="37">
        <v>2614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89">
        <v>0</v>
      </c>
      <c r="AJ57" s="90">
        <f t="shared" si="5"/>
        <v>5992</v>
      </c>
      <c r="AK57" s="30"/>
      <c r="AL57" s="29">
        <v>0</v>
      </c>
      <c r="AM57" s="81">
        <f t="shared" si="6"/>
        <v>56612</v>
      </c>
      <c r="AN57" s="28">
        <f t="shared" si="7"/>
        <v>20634</v>
      </c>
      <c r="AO57" s="33">
        <v>701</v>
      </c>
      <c r="AP57" s="29">
        <v>19933</v>
      </c>
      <c r="AQ57" s="67">
        <v>31148</v>
      </c>
      <c r="AR57" s="67">
        <v>4830</v>
      </c>
      <c r="AS57" s="29">
        <v>0</v>
      </c>
      <c r="AT57" s="30">
        <v>0</v>
      </c>
      <c r="AV57"/>
    </row>
    <row r="58" spans="1:48">
      <c r="A58" s="18">
        <v>210</v>
      </c>
      <c r="B58" s="30" t="s">
        <v>109</v>
      </c>
      <c r="C58" s="37">
        <f t="shared" si="4"/>
        <v>64556</v>
      </c>
      <c r="D58" s="29"/>
      <c r="E58" s="29"/>
      <c r="F58" s="29"/>
      <c r="G58" s="29"/>
      <c r="H58" s="29"/>
      <c r="I58" s="29"/>
      <c r="J58" s="29"/>
      <c r="K58" s="29"/>
      <c r="L58" s="2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41</v>
      </c>
      <c r="V58" s="37">
        <v>0</v>
      </c>
      <c r="W58" s="37">
        <v>0</v>
      </c>
      <c r="X58" s="37">
        <v>0</v>
      </c>
      <c r="Y58" s="37">
        <v>710</v>
      </c>
      <c r="Z58" s="37">
        <v>469</v>
      </c>
      <c r="AA58" s="37">
        <v>2186</v>
      </c>
      <c r="AB58" s="37">
        <v>1510</v>
      </c>
      <c r="AC58" s="37">
        <v>592</v>
      </c>
      <c r="AD58" s="37">
        <v>0</v>
      </c>
      <c r="AE58" s="37">
        <v>0</v>
      </c>
      <c r="AF58" s="37">
        <v>266</v>
      </c>
      <c r="AG58" s="37">
        <v>0</v>
      </c>
      <c r="AH58" s="37">
        <v>0</v>
      </c>
      <c r="AI58" s="89">
        <v>0</v>
      </c>
      <c r="AJ58" s="90">
        <f t="shared" si="5"/>
        <v>5774</v>
      </c>
      <c r="AK58" s="30"/>
      <c r="AL58" s="29">
        <v>0</v>
      </c>
      <c r="AM58" s="81">
        <f t="shared" si="6"/>
        <v>58782</v>
      </c>
      <c r="AN58" s="28">
        <f t="shared" si="7"/>
        <v>46747</v>
      </c>
      <c r="AO58" s="33">
        <v>9756</v>
      </c>
      <c r="AP58" s="29">
        <v>36991</v>
      </c>
      <c r="AQ58" s="67">
        <v>1365</v>
      </c>
      <c r="AR58" s="67">
        <v>10670</v>
      </c>
      <c r="AS58" s="29">
        <v>0</v>
      </c>
      <c r="AT58" s="30">
        <v>0</v>
      </c>
      <c r="AV58"/>
    </row>
    <row r="59" spans="1:48">
      <c r="A59" s="18">
        <v>220</v>
      </c>
      <c r="B59" s="30" t="s">
        <v>64</v>
      </c>
      <c r="C59" s="37">
        <f t="shared" si="4"/>
        <v>0</v>
      </c>
      <c r="D59" s="29"/>
      <c r="E59" s="29"/>
      <c r="F59" s="29"/>
      <c r="G59" s="29"/>
      <c r="H59" s="29"/>
      <c r="I59" s="29"/>
      <c r="J59" s="29"/>
      <c r="K59" s="29"/>
      <c r="L59" s="2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89">
        <v>0</v>
      </c>
      <c r="AJ59" s="90">
        <f t="shared" si="5"/>
        <v>0</v>
      </c>
      <c r="AK59" s="30"/>
      <c r="AL59" s="29">
        <v>0</v>
      </c>
      <c r="AM59" s="81">
        <f t="shared" si="6"/>
        <v>0</v>
      </c>
      <c r="AN59" s="28">
        <f t="shared" si="7"/>
        <v>0</v>
      </c>
      <c r="AO59" s="33">
        <v>0</v>
      </c>
      <c r="AP59" s="29">
        <v>0</v>
      </c>
      <c r="AQ59" s="67">
        <v>0</v>
      </c>
      <c r="AR59" s="67">
        <v>0</v>
      </c>
      <c r="AS59" s="29">
        <v>0</v>
      </c>
      <c r="AT59" s="30">
        <v>0</v>
      </c>
      <c r="AV59"/>
    </row>
    <row r="60" spans="1:48">
      <c r="A60" s="18">
        <v>230</v>
      </c>
      <c r="B60" s="30" t="s">
        <v>65</v>
      </c>
      <c r="C60" s="37">
        <f t="shared" si="4"/>
        <v>9132</v>
      </c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89">
        <v>0</v>
      </c>
      <c r="AJ60" s="90">
        <f t="shared" si="5"/>
        <v>0</v>
      </c>
      <c r="AK60" s="30"/>
      <c r="AL60" s="29">
        <v>37661</v>
      </c>
      <c r="AM60" s="81">
        <f t="shared" si="6"/>
        <v>-28529</v>
      </c>
      <c r="AN60" s="28">
        <f t="shared" si="7"/>
        <v>-28529</v>
      </c>
      <c r="AO60" s="33">
        <v>0</v>
      </c>
      <c r="AP60" s="29">
        <v>-28529</v>
      </c>
      <c r="AQ60" s="67">
        <v>0</v>
      </c>
      <c r="AR60" s="67">
        <v>0</v>
      </c>
      <c r="AS60" s="29">
        <v>0</v>
      </c>
      <c r="AT60" s="30">
        <v>0</v>
      </c>
      <c r="AV60"/>
    </row>
    <row r="61" spans="1:48" ht="13.5" thickBot="1">
      <c r="A61" s="75">
        <v>999</v>
      </c>
      <c r="B61" s="30" t="s">
        <v>110</v>
      </c>
      <c r="C61" s="37">
        <f t="shared" si="4"/>
        <v>0</v>
      </c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90">
        <f t="shared" si="5"/>
        <v>0</v>
      </c>
      <c r="AK61" s="30"/>
      <c r="AL61" s="29">
        <v>0</v>
      </c>
      <c r="AM61" s="81">
        <f t="shared" si="6"/>
        <v>0</v>
      </c>
      <c r="AN61" s="28">
        <f t="shared" si="7"/>
        <v>0</v>
      </c>
      <c r="AO61" s="33">
        <v>0</v>
      </c>
      <c r="AP61" s="29">
        <v>0</v>
      </c>
      <c r="AQ61" s="67">
        <v>0</v>
      </c>
      <c r="AR61" s="67">
        <v>0</v>
      </c>
      <c r="AS61" s="29">
        <v>0</v>
      </c>
      <c r="AT61" s="30">
        <v>0</v>
      </c>
      <c r="AV61"/>
    </row>
    <row r="62" spans="1:48" ht="14.25" thickTop="1" thickBot="1">
      <c r="B62" s="32" t="s">
        <v>33</v>
      </c>
      <c r="C62" s="31">
        <f>SUM(C38:C61)</f>
        <v>5242634</v>
      </c>
      <c r="D62" s="31">
        <f t="shared" ref="D62:AO62" si="8">SUM(D38:D61)</f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85">
        <f t="shared" si="8"/>
        <v>0</v>
      </c>
      <c r="L62" s="31">
        <f t="shared" si="8"/>
        <v>163118</v>
      </c>
      <c r="M62" s="31">
        <f t="shared" si="8"/>
        <v>34234</v>
      </c>
      <c r="N62" s="31">
        <f t="shared" si="8"/>
        <v>24445</v>
      </c>
      <c r="O62" s="31">
        <f t="shared" si="8"/>
        <v>9547</v>
      </c>
      <c r="P62" s="31">
        <f t="shared" si="8"/>
        <v>249465</v>
      </c>
      <c r="Q62" s="31">
        <f t="shared" si="8"/>
        <v>86718</v>
      </c>
      <c r="R62" s="31">
        <f t="shared" si="8"/>
        <v>22608</v>
      </c>
      <c r="S62" s="31">
        <f t="shared" si="8"/>
        <v>60257</v>
      </c>
      <c r="T62" s="31">
        <f t="shared" si="8"/>
        <v>37399</v>
      </c>
      <c r="U62" s="31">
        <f t="shared" si="8"/>
        <v>64721</v>
      </c>
      <c r="V62" s="31">
        <f t="shared" si="8"/>
        <v>23646</v>
      </c>
      <c r="W62" s="31">
        <f t="shared" si="8"/>
        <v>193448</v>
      </c>
      <c r="X62" s="31">
        <f t="shared" si="8"/>
        <v>175282</v>
      </c>
      <c r="Y62" s="31">
        <f t="shared" si="8"/>
        <v>128393</v>
      </c>
      <c r="Z62" s="31">
        <f t="shared" si="8"/>
        <v>37525</v>
      </c>
      <c r="AA62" s="31">
        <f t="shared" si="8"/>
        <v>181236</v>
      </c>
      <c r="AB62" s="31">
        <f t="shared" si="8"/>
        <v>77658</v>
      </c>
      <c r="AC62" s="31">
        <f t="shared" si="8"/>
        <v>86011</v>
      </c>
      <c r="AD62" s="31">
        <f t="shared" si="8"/>
        <v>23315</v>
      </c>
      <c r="AE62" s="31">
        <f t="shared" si="8"/>
        <v>34244</v>
      </c>
      <c r="AF62" s="31">
        <f t="shared" si="8"/>
        <v>30415</v>
      </c>
      <c r="AG62" s="31">
        <f t="shared" si="8"/>
        <v>48516</v>
      </c>
      <c r="AH62" s="31">
        <f t="shared" si="8"/>
        <v>0</v>
      </c>
      <c r="AI62" s="31">
        <f t="shared" si="8"/>
        <v>0</v>
      </c>
      <c r="AJ62" s="31">
        <f t="shared" si="8"/>
        <v>1792201</v>
      </c>
      <c r="AK62" s="32">
        <f t="shared" si="8"/>
        <v>0</v>
      </c>
      <c r="AL62" s="85">
        <f t="shared" si="8"/>
        <v>498210</v>
      </c>
      <c r="AM62" s="85">
        <f t="shared" si="8"/>
        <v>2442382</v>
      </c>
      <c r="AN62" s="31">
        <f t="shared" si="8"/>
        <v>2036683</v>
      </c>
      <c r="AO62" s="31">
        <f t="shared" si="8"/>
        <v>327989</v>
      </c>
      <c r="AP62" s="86">
        <f>SUM(AP38:AP61)</f>
        <v>1708694</v>
      </c>
      <c r="AQ62" s="86">
        <f>SUM(AQ38:AQ61)</f>
        <v>388261</v>
      </c>
      <c r="AR62" s="86">
        <f>SUM(AR38:AR61)</f>
        <v>17438</v>
      </c>
      <c r="AS62" s="31">
        <f>SUM(AS38:AS61)</f>
        <v>499488</v>
      </c>
      <c r="AT62" s="104">
        <f>SUM(AT38:AT61)</f>
        <v>10353</v>
      </c>
      <c r="AV62"/>
    </row>
    <row r="63" spans="1:48" ht="13.5" thickTop="1">
      <c r="B63" s="11" t="s">
        <v>34</v>
      </c>
      <c r="C63" s="91"/>
      <c r="D63" s="84"/>
      <c r="E63" s="84"/>
      <c r="F63" s="84">
        <f>F32</f>
        <v>161051</v>
      </c>
      <c r="G63" s="84">
        <f>G32</f>
        <v>0</v>
      </c>
      <c r="H63" s="84">
        <f>H32</f>
        <v>13291</v>
      </c>
      <c r="I63" s="84">
        <f>I32</f>
        <v>2391</v>
      </c>
      <c r="J63" s="84">
        <f>J32</f>
        <v>110612</v>
      </c>
      <c r="K63" s="84"/>
      <c r="L63" s="91">
        <v>487637</v>
      </c>
      <c r="M63" s="92">
        <v>92592</v>
      </c>
      <c r="N63" s="92">
        <v>98342</v>
      </c>
      <c r="O63" s="92">
        <v>11417</v>
      </c>
      <c r="P63" s="92">
        <v>316135</v>
      </c>
      <c r="Q63" s="92">
        <v>45835</v>
      </c>
      <c r="R63" s="92">
        <v>10962</v>
      </c>
      <c r="S63" s="92">
        <v>28274</v>
      </c>
      <c r="T63" s="92">
        <v>47106</v>
      </c>
      <c r="U63" s="92">
        <v>53824</v>
      </c>
      <c r="V63" s="92">
        <v>11677</v>
      </c>
      <c r="W63" s="92">
        <v>185909</v>
      </c>
      <c r="X63" s="92">
        <v>250193</v>
      </c>
      <c r="Y63" s="92">
        <v>176002</v>
      </c>
      <c r="Z63" s="92">
        <v>37948</v>
      </c>
      <c r="AA63" s="92">
        <v>84051</v>
      </c>
      <c r="AB63" s="92">
        <v>178768</v>
      </c>
      <c r="AC63" s="92">
        <v>162870</v>
      </c>
      <c r="AD63" s="92">
        <v>108839</v>
      </c>
      <c r="AE63" s="92">
        <v>28360</v>
      </c>
      <c r="AF63" s="92">
        <v>33298</v>
      </c>
      <c r="AG63" s="92">
        <v>-48516</v>
      </c>
      <c r="AH63" s="92">
        <v>0</v>
      </c>
      <c r="AI63" s="92">
        <v>0</v>
      </c>
      <c r="AJ63" s="93">
        <f>SUM(L63:AI63)</f>
        <v>2401523</v>
      </c>
      <c r="AK63" s="93">
        <f>SUM(C63:AI63)</f>
        <v>2688868</v>
      </c>
      <c r="AV63"/>
    </row>
    <row r="64" spans="1:48" ht="13.5" thickBot="1">
      <c r="B64" s="11" t="s">
        <v>52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29088</v>
      </c>
      <c r="M64" s="37">
        <v>1638</v>
      </c>
      <c r="N64" s="37">
        <v>2958</v>
      </c>
      <c r="O64" s="37">
        <v>1628</v>
      </c>
      <c r="P64" s="37">
        <v>22932</v>
      </c>
      <c r="Q64" s="37">
        <v>17120</v>
      </c>
      <c r="R64" s="37">
        <v>3217</v>
      </c>
      <c r="S64" s="37">
        <v>4179</v>
      </c>
      <c r="T64" s="37">
        <v>9848</v>
      </c>
      <c r="U64" s="37">
        <v>16650</v>
      </c>
      <c r="V64" s="37">
        <v>10740</v>
      </c>
      <c r="W64" s="37">
        <v>24211</v>
      </c>
      <c r="X64" s="37">
        <v>125013</v>
      </c>
      <c r="Y64" s="37">
        <v>78038</v>
      </c>
      <c r="Z64" s="37">
        <v>22039</v>
      </c>
      <c r="AA64" s="37">
        <v>9315</v>
      </c>
      <c r="AB64" s="37">
        <v>23659</v>
      </c>
      <c r="AC64" s="37">
        <v>81572</v>
      </c>
      <c r="AD64" s="37">
        <v>72492</v>
      </c>
      <c r="AE64" s="37">
        <v>12828</v>
      </c>
      <c r="AF64" s="37">
        <v>16732</v>
      </c>
      <c r="AG64" s="37">
        <v>0</v>
      </c>
      <c r="AH64" s="37">
        <v>0</v>
      </c>
      <c r="AI64" s="37">
        <v>0</v>
      </c>
      <c r="AJ64" s="30">
        <f t="shared" ref="AJ64:AJ71" si="9">SUM(L64:AI64)</f>
        <v>585897</v>
      </c>
      <c r="AK64" s="30">
        <f t="shared" ref="AK64:AK71" si="10">SUM(C64:AI64)</f>
        <v>585897</v>
      </c>
      <c r="AV64"/>
    </row>
    <row r="65" spans="2:49" ht="13.5" thickTop="1">
      <c r="B65" s="11" t="s">
        <v>53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29088</v>
      </c>
      <c r="M65" s="37">
        <v>1638</v>
      </c>
      <c r="N65" s="37">
        <v>2958</v>
      </c>
      <c r="O65" s="37">
        <v>1628</v>
      </c>
      <c r="P65" s="37">
        <v>22932</v>
      </c>
      <c r="Q65" s="37">
        <v>17120</v>
      </c>
      <c r="R65" s="37">
        <v>3217</v>
      </c>
      <c r="S65" s="37">
        <v>4179</v>
      </c>
      <c r="T65" s="37">
        <v>9848</v>
      </c>
      <c r="U65" s="37">
        <v>16650</v>
      </c>
      <c r="V65" s="37">
        <v>10740</v>
      </c>
      <c r="W65" s="37">
        <v>24211</v>
      </c>
      <c r="X65" s="37">
        <v>125013</v>
      </c>
      <c r="Y65" s="37">
        <v>78038</v>
      </c>
      <c r="Z65" s="37">
        <v>22039</v>
      </c>
      <c r="AA65" s="37">
        <v>9315</v>
      </c>
      <c r="AB65" s="37">
        <v>23659</v>
      </c>
      <c r="AC65" s="37">
        <v>81572</v>
      </c>
      <c r="AD65" s="37">
        <v>72492</v>
      </c>
      <c r="AE65" s="37">
        <v>12828</v>
      </c>
      <c r="AF65" s="37">
        <v>16732</v>
      </c>
      <c r="AG65" s="37">
        <v>0</v>
      </c>
      <c r="AH65" s="37">
        <v>0</v>
      </c>
      <c r="AI65" s="37">
        <v>0</v>
      </c>
      <c r="AJ65" s="30">
        <f t="shared" si="9"/>
        <v>585897</v>
      </c>
      <c r="AK65" s="30">
        <f t="shared" si="10"/>
        <v>585897</v>
      </c>
      <c r="AM65" s="12" t="s">
        <v>35</v>
      </c>
      <c r="AN65" s="17"/>
      <c r="AO65" s="17"/>
      <c r="AP65" s="17"/>
      <c r="AQ65" s="105">
        <f>AJ63</f>
        <v>2401523</v>
      </c>
      <c r="AS65" s="12" t="s">
        <v>36</v>
      </c>
      <c r="AT65" s="17"/>
      <c r="AU65" s="17"/>
      <c r="AV65" s="105">
        <f>AM62</f>
        <v>2442382</v>
      </c>
    </row>
    <row r="66" spans="2:49">
      <c r="B66" s="11" t="s">
        <v>37</v>
      </c>
      <c r="C66" s="28"/>
      <c r="D66" s="29"/>
      <c r="E66" s="29"/>
      <c r="F66" s="29"/>
      <c r="G66" s="29"/>
      <c r="H66" s="29"/>
      <c r="I66" s="29"/>
      <c r="J66" s="29"/>
      <c r="K66" s="29"/>
      <c r="L66" s="28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0">
        <f t="shared" si="9"/>
        <v>0</v>
      </c>
      <c r="AK66" s="30">
        <f t="shared" si="10"/>
        <v>0</v>
      </c>
      <c r="AM66" s="18" t="s">
        <v>38</v>
      </c>
      <c r="AN66" s="19"/>
      <c r="AO66" s="19"/>
      <c r="AP66" s="19"/>
      <c r="AQ66" s="81">
        <f>J63</f>
        <v>110612</v>
      </c>
      <c r="AS66" s="18" t="s">
        <v>39</v>
      </c>
      <c r="AT66" s="19"/>
      <c r="AU66" s="19"/>
      <c r="AV66" s="81">
        <f>AS62</f>
        <v>499488</v>
      </c>
    </row>
    <row r="67" spans="2:49" s="20" customFormat="1" ht="11.25" customHeight="1">
      <c r="B67" s="11" t="s">
        <v>40</v>
      </c>
      <c r="C67" s="94"/>
      <c r="D67" s="95"/>
      <c r="E67" s="95"/>
      <c r="F67" s="95"/>
      <c r="G67" s="95"/>
      <c r="H67" s="95"/>
      <c r="I67" s="95"/>
      <c r="J67" s="95"/>
      <c r="K67" s="95"/>
      <c r="L67" s="94">
        <v>0</v>
      </c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30">
        <f t="shared" si="9"/>
        <v>0</v>
      </c>
      <c r="AK67" s="30">
        <f t="shared" si="10"/>
        <v>0</v>
      </c>
      <c r="AL67" s="1"/>
      <c r="AM67" s="18" t="s">
        <v>41</v>
      </c>
      <c r="AN67" s="15"/>
      <c r="AO67" s="15"/>
      <c r="AP67" s="15"/>
      <c r="AQ67" s="82">
        <f>I63</f>
        <v>2391</v>
      </c>
      <c r="AS67" s="18" t="s">
        <v>42</v>
      </c>
      <c r="AT67" s="19"/>
      <c r="AU67" s="19"/>
      <c r="AV67" s="82">
        <f>AT62</f>
        <v>10353</v>
      </c>
      <c r="AW67"/>
    </row>
    <row r="68" spans="2:49">
      <c r="B68" s="11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8">
        <v>1</v>
      </c>
      <c r="M68" s="37">
        <v>4</v>
      </c>
      <c r="N68" s="37">
        <v>0</v>
      </c>
      <c r="O68" s="37">
        <v>26</v>
      </c>
      <c r="P68" s="37">
        <v>4731</v>
      </c>
      <c r="Q68" s="37">
        <v>1964</v>
      </c>
      <c r="R68" s="37">
        <v>259</v>
      </c>
      <c r="S68" s="37">
        <v>608</v>
      </c>
      <c r="T68" s="37">
        <v>426</v>
      </c>
      <c r="U68" s="37">
        <v>288</v>
      </c>
      <c r="V68" s="37">
        <v>649</v>
      </c>
      <c r="W68" s="37">
        <v>2718</v>
      </c>
      <c r="X68" s="37">
        <v>2858</v>
      </c>
      <c r="Y68" s="37">
        <v>4892</v>
      </c>
      <c r="Z68" s="37">
        <v>2018</v>
      </c>
      <c r="AA68" s="37">
        <v>180</v>
      </c>
      <c r="AB68" s="37">
        <v>739</v>
      </c>
      <c r="AC68" s="37">
        <v>44</v>
      </c>
      <c r="AD68" s="37">
        <v>442</v>
      </c>
      <c r="AE68" s="37">
        <v>22</v>
      </c>
      <c r="AF68" s="37">
        <v>173</v>
      </c>
      <c r="AG68" s="37">
        <v>0</v>
      </c>
      <c r="AH68" s="37">
        <v>0</v>
      </c>
      <c r="AI68" s="37">
        <v>0</v>
      </c>
      <c r="AJ68" s="30">
        <f t="shared" si="9"/>
        <v>23042</v>
      </c>
      <c r="AK68" s="30">
        <f t="shared" si="10"/>
        <v>23042</v>
      </c>
      <c r="AL68" s="1"/>
      <c r="AM68" s="18" t="s">
        <v>44</v>
      </c>
      <c r="AN68" s="19"/>
      <c r="AO68" s="19"/>
      <c r="AP68" s="19"/>
      <c r="AQ68" s="81">
        <f>H63+F63</f>
        <v>174342</v>
      </c>
      <c r="AS68" s="18" t="s">
        <v>45</v>
      </c>
      <c r="AT68" s="19"/>
      <c r="AU68" s="19"/>
      <c r="AV68" s="81">
        <f>AL62</f>
        <v>498210</v>
      </c>
    </row>
    <row r="69" spans="2:49">
      <c r="B69" s="11" t="s">
        <v>46</v>
      </c>
      <c r="C69" s="28"/>
      <c r="D69" s="29"/>
      <c r="E69" s="29"/>
      <c r="F69" s="29"/>
      <c r="G69" s="29"/>
      <c r="H69" s="29"/>
      <c r="I69" s="29"/>
      <c r="J69" s="29"/>
      <c r="K69" s="29"/>
      <c r="L69" s="2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-2270</v>
      </c>
      <c r="Y69" s="37">
        <v>-86</v>
      </c>
      <c r="Z69" s="37">
        <v>-540</v>
      </c>
      <c r="AA69" s="37">
        <v>0</v>
      </c>
      <c r="AB69" s="37">
        <v>-330</v>
      </c>
      <c r="AC69" s="37">
        <v>0</v>
      </c>
      <c r="AD69" s="37">
        <v>0</v>
      </c>
      <c r="AE69" s="37">
        <v>0</v>
      </c>
      <c r="AF69" s="37">
        <v>-749</v>
      </c>
      <c r="AG69" s="37">
        <v>0</v>
      </c>
      <c r="AH69" s="37">
        <v>0</v>
      </c>
      <c r="AI69" s="37">
        <v>0</v>
      </c>
      <c r="AJ69" s="30">
        <f t="shared" si="9"/>
        <v>-3975</v>
      </c>
      <c r="AK69" s="30">
        <f t="shared" si="10"/>
        <v>-3975</v>
      </c>
      <c r="AL69" s="1"/>
      <c r="AM69" s="18" t="s">
        <v>47</v>
      </c>
      <c r="AN69" s="19"/>
      <c r="AO69" s="19"/>
      <c r="AP69" s="19"/>
      <c r="AQ69" s="81">
        <f>G63</f>
        <v>0</v>
      </c>
      <c r="AS69" s="18" t="s">
        <v>48</v>
      </c>
      <c r="AT69" s="19"/>
      <c r="AU69" s="19"/>
      <c r="AV69" s="81">
        <f>AL32</f>
        <v>761565</v>
      </c>
    </row>
    <row r="70" spans="2:49" ht="13.5" thickBot="1">
      <c r="B70" s="11" t="s">
        <v>49</v>
      </c>
      <c r="C70" s="97"/>
      <c r="D70" s="98"/>
      <c r="E70" s="98"/>
      <c r="F70" s="98"/>
      <c r="G70" s="98"/>
      <c r="H70" s="98"/>
      <c r="I70" s="98"/>
      <c r="J70" s="98"/>
      <c r="K70" s="98"/>
      <c r="L70" s="97">
        <v>458548</v>
      </c>
      <c r="M70" s="99">
        <v>90950</v>
      </c>
      <c r="N70" s="99">
        <v>95384</v>
      </c>
      <c r="O70" s="99">
        <v>9763</v>
      </c>
      <c r="P70" s="99">
        <v>288472</v>
      </c>
      <c r="Q70" s="99">
        <v>26751</v>
      </c>
      <c r="R70" s="99">
        <v>7486</v>
      </c>
      <c r="S70" s="99">
        <v>23487</v>
      </c>
      <c r="T70" s="99">
        <v>36832</v>
      </c>
      <c r="U70" s="99">
        <v>36886</v>
      </c>
      <c r="V70" s="99">
        <v>288</v>
      </c>
      <c r="W70" s="99">
        <v>158980</v>
      </c>
      <c r="X70" s="99">
        <v>124592</v>
      </c>
      <c r="Y70" s="99">
        <v>93158</v>
      </c>
      <c r="Z70" s="99">
        <v>14431</v>
      </c>
      <c r="AA70" s="99">
        <v>74556</v>
      </c>
      <c r="AB70" s="99">
        <v>154700</v>
      </c>
      <c r="AC70" s="99">
        <v>81254</v>
      </c>
      <c r="AD70" s="99">
        <v>35905</v>
      </c>
      <c r="AE70" s="99">
        <v>15510</v>
      </c>
      <c r="AF70" s="99">
        <v>17142</v>
      </c>
      <c r="AG70" s="99">
        <v>-48516</v>
      </c>
      <c r="AH70" s="99">
        <v>0</v>
      </c>
      <c r="AI70" s="99">
        <v>0</v>
      </c>
      <c r="AJ70" s="100">
        <f t="shared" si="9"/>
        <v>1796559</v>
      </c>
      <c r="AK70" s="100">
        <f t="shared" si="10"/>
        <v>1796559</v>
      </c>
      <c r="AL70" s="1"/>
      <c r="AM70" s="18"/>
      <c r="AN70" s="19"/>
      <c r="AO70" s="19"/>
      <c r="AP70" s="19"/>
      <c r="AQ70" s="81"/>
      <c r="AS70" s="18"/>
      <c r="AT70" s="19"/>
      <c r="AU70" s="19"/>
      <c r="AV70" s="81"/>
    </row>
    <row r="71" spans="2:49" ht="14.25" thickTop="1" thickBot="1">
      <c r="B71" s="57" t="s">
        <v>50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>
        <v>985596</v>
      </c>
      <c r="M71" s="103">
        <v>180156</v>
      </c>
      <c r="N71" s="103">
        <v>45504</v>
      </c>
      <c r="O71" s="103">
        <v>9012</v>
      </c>
      <c r="P71" s="103">
        <v>332420</v>
      </c>
      <c r="Q71" s="103">
        <v>412140</v>
      </c>
      <c r="R71" s="103">
        <v>20460</v>
      </c>
      <c r="S71" s="103">
        <v>6004</v>
      </c>
      <c r="T71" s="103">
        <v>153836</v>
      </c>
      <c r="U71" s="103">
        <v>451070</v>
      </c>
      <c r="V71" s="103">
        <v>5682</v>
      </c>
      <c r="W71" s="103">
        <v>355392</v>
      </c>
      <c r="X71" s="103">
        <v>2159986</v>
      </c>
      <c r="Y71" s="103">
        <v>433848</v>
      </c>
      <c r="Z71" s="103">
        <v>39048</v>
      </c>
      <c r="AA71" s="103">
        <v>351058</v>
      </c>
      <c r="AB71" s="103">
        <v>367326</v>
      </c>
      <c r="AC71" s="103">
        <v>39614</v>
      </c>
      <c r="AD71" s="103">
        <v>60482</v>
      </c>
      <c r="AE71" s="103">
        <v>29384</v>
      </c>
      <c r="AF71" s="103">
        <v>524668</v>
      </c>
      <c r="AG71" s="103">
        <v>0</v>
      </c>
      <c r="AH71" s="103">
        <v>0</v>
      </c>
      <c r="AI71" s="103">
        <v>0</v>
      </c>
      <c r="AJ71" s="104">
        <f t="shared" si="9"/>
        <v>6962686</v>
      </c>
      <c r="AK71" s="83">
        <f t="shared" si="10"/>
        <v>6962686</v>
      </c>
      <c r="AL71" s="1"/>
      <c r="AM71" s="41" t="s">
        <v>51</v>
      </c>
      <c r="AN71" s="26"/>
      <c r="AO71" s="26"/>
      <c r="AP71" s="26"/>
      <c r="AQ71" s="83">
        <f>AQ65+AQ66+AQ67+AQ68+AQ69</f>
        <v>2688868</v>
      </c>
      <c r="AS71" s="41" t="s">
        <v>51</v>
      </c>
      <c r="AT71" s="26"/>
      <c r="AU71" s="26"/>
      <c r="AV71" s="83">
        <f>AV65+AV66+AV67+AV68-AV69</f>
        <v>2688868</v>
      </c>
    </row>
    <row r="72" spans="2:49" ht="13.5" thickTop="1"/>
  </sheetData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W74"/>
  <sheetViews>
    <sheetView topLeftCell="A55" workbookViewId="0">
      <selection activeCell="AR76" sqref="AR76"/>
    </sheetView>
  </sheetViews>
  <sheetFormatPr baseColWidth="10" defaultColWidth="11.42578125" defaultRowHeight="12.75"/>
  <cols>
    <col min="1" max="1" width="9.140625" customWidth="1"/>
    <col min="2" max="2" width="37.7109375" customWidth="1"/>
    <col min="3" max="3" width="10.85546875" customWidth="1"/>
    <col min="4" max="10" width="9.7109375" customWidth="1"/>
    <col min="11" max="11" width="13.7109375" customWidth="1"/>
    <col min="12" max="35" width="12.7109375" customWidth="1"/>
    <col min="36" max="37" width="12.7109375" style="1" customWidth="1"/>
    <col min="38" max="46" width="9.7109375" customWidth="1"/>
    <col min="47" max="47" width="14.7109375" customWidth="1"/>
    <col min="48" max="48" width="9.7109375" style="25" customWidth="1"/>
    <col min="257" max="257" width="9.140625" customWidth="1"/>
    <col min="258" max="258" width="37.7109375" customWidth="1"/>
    <col min="259" max="259" width="10.85546875" customWidth="1"/>
    <col min="260" max="266" width="9.7109375" customWidth="1"/>
    <col min="267" max="267" width="13.7109375" customWidth="1"/>
    <col min="268" max="293" width="12.7109375" customWidth="1"/>
    <col min="294" max="302" width="9.7109375" customWidth="1"/>
    <col min="303" max="303" width="14.7109375" customWidth="1"/>
    <col min="304" max="304" width="9.7109375" customWidth="1"/>
    <col min="513" max="513" width="9.140625" customWidth="1"/>
    <col min="514" max="514" width="37.7109375" customWidth="1"/>
    <col min="515" max="515" width="10.85546875" customWidth="1"/>
    <col min="516" max="522" width="9.7109375" customWidth="1"/>
    <col min="523" max="523" width="13.7109375" customWidth="1"/>
    <col min="524" max="549" width="12.7109375" customWidth="1"/>
    <col min="550" max="558" width="9.7109375" customWidth="1"/>
    <col min="559" max="559" width="14.7109375" customWidth="1"/>
    <col min="560" max="560" width="9.7109375" customWidth="1"/>
    <col min="769" max="769" width="9.140625" customWidth="1"/>
    <col min="770" max="770" width="37.7109375" customWidth="1"/>
    <col min="771" max="771" width="10.85546875" customWidth="1"/>
    <col min="772" max="778" width="9.7109375" customWidth="1"/>
    <col min="779" max="779" width="13.7109375" customWidth="1"/>
    <col min="780" max="805" width="12.7109375" customWidth="1"/>
    <col min="806" max="814" width="9.7109375" customWidth="1"/>
    <col min="815" max="815" width="14.7109375" customWidth="1"/>
    <col min="816" max="816" width="9.7109375" customWidth="1"/>
    <col min="1025" max="1025" width="9.140625" customWidth="1"/>
    <col min="1026" max="1026" width="37.7109375" customWidth="1"/>
    <col min="1027" max="1027" width="10.85546875" customWidth="1"/>
    <col min="1028" max="1034" width="9.7109375" customWidth="1"/>
    <col min="1035" max="1035" width="13.7109375" customWidth="1"/>
    <col min="1036" max="1061" width="12.7109375" customWidth="1"/>
    <col min="1062" max="1070" width="9.7109375" customWidth="1"/>
    <col min="1071" max="1071" width="14.7109375" customWidth="1"/>
    <col min="1072" max="1072" width="9.7109375" customWidth="1"/>
    <col min="1281" max="1281" width="9.140625" customWidth="1"/>
    <col min="1282" max="1282" width="37.7109375" customWidth="1"/>
    <col min="1283" max="1283" width="10.85546875" customWidth="1"/>
    <col min="1284" max="1290" width="9.7109375" customWidth="1"/>
    <col min="1291" max="1291" width="13.7109375" customWidth="1"/>
    <col min="1292" max="1317" width="12.7109375" customWidth="1"/>
    <col min="1318" max="1326" width="9.7109375" customWidth="1"/>
    <col min="1327" max="1327" width="14.7109375" customWidth="1"/>
    <col min="1328" max="1328" width="9.7109375" customWidth="1"/>
    <col min="1537" max="1537" width="9.140625" customWidth="1"/>
    <col min="1538" max="1538" width="37.7109375" customWidth="1"/>
    <col min="1539" max="1539" width="10.85546875" customWidth="1"/>
    <col min="1540" max="1546" width="9.7109375" customWidth="1"/>
    <col min="1547" max="1547" width="13.7109375" customWidth="1"/>
    <col min="1548" max="1573" width="12.7109375" customWidth="1"/>
    <col min="1574" max="1582" width="9.7109375" customWidth="1"/>
    <col min="1583" max="1583" width="14.7109375" customWidth="1"/>
    <col min="1584" max="1584" width="9.7109375" customWidth="1"/>
    <col min="1793" max="1793" width="9.140625" customWidth="1"/>
    <col min="1794" max="1794" width="37.7109375" customWidth="1"/>
    <col min="1795" max="1795" width="10.85546875" customWidth="1"/>
    <col min="1796" max="1802" width="9.7109375" customWidth="1"/>
    <col min="1803" max="1803" width="13.7109375" customWidth="1"/>
    <col min="1804" max="1829" width="12.7109375" customWidth="1"/>
    <col min="1830" max="1838" width="9.7109375" customWidth="1"/>
    <col min="1839" max="1839" width="14.7109375" customWidth="1"/>
    <col min="1840" max="1840" width="9.7109375" customWidth="1"/>
    <col min="2049" max="2049" width="9.140625" customWidth="1"/>
    <col min="2050" max="2050" width="37.7109375" customWidth="1"/>
    <col min="2051" max="2051" width="10.85546875" customWidth="1"/>
    <col min="2052" max="2058" width="9.7109375" customWidth="1"/>
    <col min="2059" max="2059" width="13.7109375" customWidth="1"/>
    <col min="2060" max="2085" width="12.7109375" customWidth="1"/>
    <col min="2086" max="2094" width="9.7109375" customWidth="1"/>
    <col min="2095" max="2095" width="14.7109375" customWidth="1"/>
    <col min="2096" max="2096" width="9.7109375" customWidth="1"/>
    <col min="2305" max="2305" width="9.140625" customWidth="1"/>
    <col min="2306" max="2306" width="37.7109375" customWidth="1"/>
    <col min="2307" max="2307" width="10.85546875" customWidth="1"/>
    <col min="2308" max="2314" width="9.7109375" customWidth="1"/>
    <col min="2315" max="2315" width="13.7109375" customWidth="1"/>
    <col min="2316" max="2341" width="12.7109375" customWidth="1"/>
    <col min="2342" max="2350" width="9.7109375" customWidth="1"/>
    <col min="2351" max="2351" width="14.7109375" customWidth="1"/>
    <col min="2352" max="2352" width="9.7109375" customWidth="1"/>
    <col min="2561" max="2561" width="9.140625" customWidth="1"/>
    <col min="2562" max="2562" width="37.7109375" customWidth="1"/>
    <col min="2563" max="2563" width="10.85546875" customWidth="1"/>
    <col min="2564" max="2570" width="9.7109375" customWidth="1"/>
    <col min="2571" max="2571" width="13.7109375" customWidth="1"/>
    <col min="2572" max="2597" width="12.7109375" customWidth="1"/>
    <col min="2598" max="2606" width="9.7109375" customWidth="1"/>
    <col min="2607" max="2607" width="14.7109375" customWidth="1"/>
    <col min="2608" max="2608" width="9.7109375" customWidth="1"/>
    <col min="2817" max="2817" width="9.140625" customWidth="1"/>
    <col min="2818" max="2818" width="37.7109375" customWidth="1"/>
    <col min="2819" max="2819" width="10.85546875" customWidth="1"/>
    <col min="2820" max="2826" width="9.7109375" customWidth="1"/>
    <col min="2827" max="2827" width="13.7109375" customWidth="1"/>
    <col min="2828" max="2853" width="12.7109375" customWidth="1"/>
    <col min="2854" max="2862" width="9.7109375" customWidth="1"/>
    <col min="2863" max="2863" width="14.7109375" customWidth="1"/>
    <col min="2864" max="2864" width="9.7109375" customWidth="1"/>
    <col min="3073" max="3073" width="9.140625" customWidth="1"/>
    <col min="3074" max="3074" width="37.7109375" customWidth="1"/>
    <col min="3075" max="3075" width="10.85546875" customWidth="1"/>
    <col min="3076" max="3082" width="9.7109375" customWidth="1"/>
    <col min="3083" max="3083" width="13.7109375" customWidth="1"/>
    <col min="3084" max="3109" width="12.7109375" customWidth="1"/>
    <col min="3110" max="3118" width="9.7109375" customWidth="1"/>
    <col min="3119" max="3119" width="14.7109375" customWidth="1"/>
    <col min="3120" max="3120" width="9.7109375" customWidth="1"/>
    <col min="3329" max="3329" width="9.140625" customWidth="1"/>
    <col min="3330" max="3330" width="37.7109375" customWidth="1"/>
    <col min="3331" max="3331" width="10.85546875" customWidth="1"/>
    <col min="3332" max="3338" width="9.7109375" customWidth="1"/>
    <col min="3339" max="3339" width="13.7109375" customWidth="1"/>
    <col min="3340" max="3365" width="12.7109375" customWidth="1"/>
    <col min="3366" max="3374" width="9.7109375" customWidth="1"/>
    <col min="3375" max="3375" width="14.7109375" customWidth="1"/>
    <col min="3376" max="3376" width="9.7109375" customWidth="1"/>
    <col min="3585" max="3585" width="9.140625" customWidth="1"/>
    <col min="3586" max="3586" width="37.7109375" customWidth="1"/>
    <col min="3587" max="3587" width="10.85546875" customWidth="1"/>
    <col min="3588" max="3594" width="9.7109375" customWidth="1"/>
    <col min="3595" max="3595" width="13.7109375" customWidth="1"/>
    <col min="3596" max="3621" width="12.7109375" customWidth="1"/>
    <col min="3622" max="3630" width="9.7109375" customWidth="1"/>
    <col min="3631" max="3631" width="14.7109375" customWidth="1"/>
    <col min="3632" max="3632" width="9.7109375" customWidth="1"/>
    <col min="3841" max="3841" width="9.140625" customWidth="1"/>
    <col min="3842" max="3842" width="37.7109375" customWidth="1"/>
    <col min="3843" max="3843" width="10.85546875" customWidth="1"/>
    <col min="3844" max="3850" width="9.7109375" customWidth="1"/>
    <col min="3851" max="3851" width="13.7109375" customWidth="1"/>
    <col min="3852" max="3877" width="12.7109375" customWidth="1"/>
    <col min="3878" max="3886" width="9.7109375" customWidth="1"/>
    <col min="3887" max="3887" width="14.7109375" customWidth="1"/>
    <col min="3888" max="3888" width="9.7109375" customWidth="1"/>
    <col min="4097" max="4097" width="9.140625" customWidth="1"/>
    <col min="4098" max="4098" width="37.7109375" customWidth="1"/>
    <col min="4099" max="4099" width="10.85546875" customWidth="1"/>
    <col min="4100" max="4106" width="9.7109375" customWidth="1"/>
    <col min="4107" max="4107" width="13.7109375" customWidth="1"/>
    <col min="4108" max="4133" width="12.7109375" customWidth="1"/>
    <col min="4134" max="4142" width="9.7109375" customWidth="1"/>
    <col min="4143" max="4143" width="14.7109375" customWidth="1"/>
    <col min="4144" max="4144" width="9.7109375" customWidth="1"/>
    <col min="4353" max="4353" width="9.140625" customWidth="1"/>
    <col min="4354" max="4354" width="37.7109375" customWidth="1"/>
    <col min="4355" max="4355" width="10.85546875" customWidth="1"/>
    <col min="4356" max="4362" width="9.7109375" customWidth="1"/>
    <col min="4363" max="4363" width="13.7109375" customWidth="1"/>
    <col min="4364" max="4389" width="12.7109375" customWidth="1"/>
    <col min="4390" max="4398" width="9.7109375" customWidth="1"/>
    <col min="4399" max="4399" width="14.7109375" customWidth="1"/>
    <col min="4400" max="4400" width="9.7109375" customWidth="1"/>
    <col min="4609" max="4609" width="9.140625" customWidth="1"/>
    <col min="4610" max="4610" width="37.7109375" customWidth="1"/>
    <col min="4611" max="4611" width="10.85546875" customWidth="1"/>
    <col min="4612" max="4618" width="9.7109375" customWidth="1"/>
    <col min="4619" max="4619" width="13.7109375" customWidth="1"/>
    <col min="4620" max="4645" width="12.7109375" customWidth="1"/>
    <col min="4646" max="4654" width="9.7109375" customWidth="1"/>
    <col min="4655" max="4655" width="14.7109375" customWidth="1"/>
    <col min="4656" max="4656" width="9.7109375" customWidth="1"/>
    <col min="4865" max="4865" width="9.140625" customWidth="1"/>
    <col min="4866" max="4866" width="37.7109375" customWidth="1"/>
    <col min="4867" max="4867" width="10.85546875" customWidth="1"/>
    <col min="4868" max="4874" width="9.7109375" customWidth="1"/>
    <col min="4875" max="4875" width="13.7109375" customWidth="1"/>
    <col min="4876" max="4901" width="12.7109375" customWidth="1"/>
    <col min="4902" max="4910" width="9.7109375" customWidth="1"/>
    <col min="4911" max="4911" width="14.7109375" customWidth="1"/>
    <col min="4912" max="4912" width="9.7109375" customWidth="1"/>
    <col min="5121" max="5121" width="9.140625" customWidth="1"/>
    <col min="5122" max="5122" width="37.7109375" customWidth="1"/>
    <col min="5123" max="5123" width="10.85546875" customWidth="1"/>
    <col min="5124" max="5130" width="9.7109375" customWidth="1"/>
    <col min="5131" max="5131" width="13.7109375" customWidth="1"/>
    <col min="5132" max="5157" width="12.7109375" customWidth="1"/>
    <col min="5158" max="5166" width="9.7109375" customWidth="1"/>
    <col min="5167" max="5167" width="14.7109375" customWidth="1"/>
    <col min="5168" max="5168" width="9.7109375" customWidth="1"/>
    <col min="5377" max="5377" width="9.140625" customWidth="1"/>
    <col min="5378" max="5378" width="37.7109375" customWidth="1"/>
    <col min="5379" max="5379" width="10.85546875" customWidth="1"/>
    <col min="5380" max="5386" width="9.7109375" customWidth="1"/>
    <col min="5387" max="5387" width="13.7109375" customWidth="1"/>
    <col min="5388" max="5413" width="12.7109375" customWidth="1"/>
    <col min="5414" max="5422" width="9.7109375" customWidth="1"/>
    <col min="5423" max="5423" width="14.7109375" customWidth="1"/>
    <col min="5424" max="5424" width="9.7109375" customWidth="1"/>
    <col min="5633" max="5633" width="9.140625" customWidth="1"/>
    <col min="5634" max="5634" width="37.7109375" customWidth="1"/>
    <col min="5635" max="5635" width="10.85546875" customWidth="1"/>
    <col min="5636" max="5642" width="9.7109375" customWidth="1"/>
    <col min="5643" max="5643" width="13.7109375" customWidth="1"/>
    <col min="5644" max="5669" width="12.7109375" customWidth="1"/>
    <col min="5670" max="5678" width="9.7109375" customWidth="1"/>
    <col min="5679" max="5679" width="14.7109375" customWidth="1"/>
    <col min="5680" max="5680" width="9.7109375" customWidth="1"/>
    <col min="5889" max="5889" width="9.140625" customWidth="1"/>
    <col min="5890" max="5890" width="37.7109375" customWidth="1"/>
    <col min="5891" max="5891" width="10.85546875" customWidth="1"/>
    <col min="5892" max="5898" width="9.7109375" customWidth="1"/>
    <col min="5899" max="5899" width="13.7109375" customWidth="1"/>
    <col min="5900" max="5925" width="12.7109375" customWidth="1"/>
    <col min="5926" max="5934" width="9.7109375" customWidth="1"/>
    <col min="5935" max="5935" width="14.7109375" customWidth="1"/>
    <col min="5936" max="5936" width="9.7109375" customWidth="1"/>
    <col min="6145" max="6145" width="9.140625" customWidth="1"/>
    <col min="6146" max="6146" width="37.7109375" customWidth="1"/>
    <col min="6147" max="6147" width="10.85546875" customWidth="1"/>
    <col min="6148" max="6154" width="9.7109375" customWidth="1"/>
    <col min="6155" max="6155" width="13.7109375" customWidth="1"/>
    <col min="6156" max="6181" width="12.7109375" customWidth="1"/>
    <col min="6182" max="6190" width="9.7109375" customWidth="1"/>
    <col min="6191" max="6191" width="14.7109375" customWidth="1"/>
    <col min="6192" max="6192" width="9.7109375" customWidth="1"/>
    <col min="6401" max="6401" width="9.140625" customWidth="1"/>
    <col min="6402" max="6402" width="37.7109375" customWidth="1"/>
    <col min="6403" max="6403" width="10.85546875" customWidth="1"/>
    <col min="6404" max="6410" width="9.7109375" customWidth="1"/>
    <col min="6411" max="6411" width="13.7109375" customWidth="1"/>
    <col min="6412" max="6437" width="12.7109375" customWidth="1"/>
    <col min="6438" max="6446" width="9.7109375" customWidth="1"/>
    <col min="6447" max="6447" width="14.7109375" customWidth="1"/>
    <col min="6448" max="6448" width="9.7109375" customWidth="1"/>
    <col min="6657" max="6657" width="9.140625" customWidth="1"/>
    <col min="6658" max="6658" width="37.7109375" customWidth="1"/>
    <col min="6659" max="6659" width="10.85546875" customWidth="1"/>
    <col min="6660" max="6666" width="9.7109375" customWidth="1"/>
    <col min="6667" max="6667" width="13.7109375" customWidth="1"/>
    <col min="6668" max="6693" width="12.7109375" customWidth="1"/>
    <col min="6694" max="6702" width="9.7109375" customWidth="1"/>
    <col min="6703" max="6703" width="14.7109375" customWidth="1"/>
    <col min="6704" max="6704" width="9.7109375" customWidth="1"/>
    <col min="6913" max="6913" width="9.140625" customWidth="1"/>
    <col min="6914" max="6914" width="37.7109375" customWidth="1"/>
    <col min="6915" max="6915" width="10.85546875" customWidth="1"/>
    <col min="6916" max="6922" width="9.7109375" customWidth="1"/>
    <col min="6923" max="6923" width="13.7109375" customWidth="1"/>
    <col min="6924" max="6949" width="12.7109375" customWidth="1"/>
    <col min="6950" max="6958" width="9.7109375" customWidth="1"/>
    <col min="6959" max="6959" width="14.7109375" customWidth="1"/>
    <col min="6960" max="6960" width="9.7109375" customWidth="1"/>
    <col min="7169" max="7169" width="9.140625" customWidth="1"/>
    <col min="7170" max="7170" width="37.7109375" customWidth="1"/>
    <col min="7171" max="7171" width="10.85546875" customWidth="1"/>
    <col min="7172" max="7178" width="9.7109375" customWidth="1"/>
    <col min="7179" max="7179" width="13.7109375" customWidth="1"/>
    <col min="7180" max="7205" width="12.7109375" customWidth="1"/>
    <col min="7206" max="7214" width="9.7109375" customWidth="1"/>
    <col min="7215" max="7215" width="14.7109375" customWidth="1"/>
    <col min="7216" max="7216" width="9.7109375" customWidth="1"/>
    <col min="7425" max="7425" width="9.140625" customWidth="1"/>
    <col min="7426" max="7426" width="37.7109375" customWidth="1"/>
    <col min="7427" max="7427" width="10.85546875" customWidth="1"/>
    <col min="7428" max="7434" width="9.7109375" customWidth="1"/>
    <col min="7435" max="7435" width="13.7109375" customWidth="1"/>
    <col min="7436" max="7461" width="12.7109375" customWidth="1"/>
    <col min="7462" max="7470" width="9.7109375" customWidth="1"/>
    <col min="7471" max="7471" width="14.7109375" customWidth="1"/>
    <col min="7472" max="7472" width="9.7109375" customWidth="1"/>
    <col min="7681" max="7681" width="9.140625" customWidth="1"/>
    <col min="7682" max="7682" width="37.7109375" customWidth="1"/>
    <col min="7683" max="7683" width="10.85546875" customWidth="1"/>
    <col min="7684" max="7690" width="9.7109375" customWidth="1"/>
    <col min="7691" max="7691" width="13.7109375" customWidth="1"/>
    <col min="7692" max="7717" width="12.7109375" customWidth="1"/>
    <col min="7718" max="7726" width="9.7109375" customWidth="1"/>
    <col min="7727" max="7727" width="14.7109375" customWidth="1"/>
    <col min="7728" max="7728" width="9.7109375" customWidth="1"/>
    <col min="7937" max="7937" width="9.140625" customWidth="1"/>
    <col min="7938" max="7938" width="37.7109375" customWidth="1"/>
    <col min="7939" max="7939" width="10.85546875" customWidth="1"/>
    <col min="7940" max="7946" width="9.7109375" customWidth="1"/>
    <col min="7947" max="7947" width="13.7109375" customWidth="1"/>
    <col min="7948" max="7973" width="12.7109375" customWidth="1"/>
    <col min="7974" max="7982" width="9.7109375" customWidth="1"/>
    <col min="7983" max="7983" width="14.7109375" customWidth="1"/>
    <col min="7984" max="7984" width="9.7109375" customWidth="1"/>
    <col min="8193" max="8193" width="9.140625" customWidth="1"/>
    <col min="8194" max="8194" width="37.7109375" customWidth="1"/>
    <col min="8195" max="8195" width="10.85546875" customWidth="1"/>
    <col min="8196" max="8202" width="9.7109375" customWidth="1"/>
    <col min="8203" max="8203" width="13.7109375" customWidth="1"/>
    <col min="8204" max="8229" width="12.7109375" customWidth="1"/>
    <col min="8230" max="8238" width="9.7109375" customWidth="1"/>
    <col min="8239" max="8239" width="14.7109375" customWidth="1"/>
    <col min="8240" max="8240" width="9.7109375" customWidth="1"/>
    <col min="8449" max="8449" width="9.140625" customWidth="1"/>
    <col min="8450" max="8450" width="37.7109375" customWidth="1"/>
    <col min="8451" max="8451" width="10.85546875" customWidth="1"/>
    <col min="8452" max="8458" width="9.7109375" customWidth="1"/>
    <col min="8459" max="8459" width="13.7109375" customWidth="1"/>
    <col min="8460" max="8485" width="12.7109375" customWidth="1"/>
    <col min="8486" max="8494" width="9.7109375" customWidth="1"/>
    <col min="8495" max="8495" width="14.7109375" customWidth="1"/>
    <col min="8496" max="8496" width="9.7109375" customWidth="1"/>
    <col min="8705" max="8705" width="9.140625" customWidth="1"/>
    <col min="8706" max="8706" width="37.7109375" customWidth="1"/>
    <col min="8707" max="8707" width="10.85546875" customWidth="1"/>
    <col min="8708" max="8714" width="9.7109375" customWidth="1"/>
    <col min="8715" max="8715" width="13.7109375" customWidth="1"/>
    <col min="8716" max="8741" width="12.7109375" customWidth="1"/>
    <col min="8742" max="8750" width="9.7109375" customWidth="1"/>
    <col min="8751" max="8751" width="14.7109375" customWidth="1"/>
    <col min="8752" max="8752" width="9.7109375" customWidth="1"/>
    <col min="8961" max="8961" width="9.140625" customWidth="1"/>
    <col min="8962" max="8962" width="37.7109375" customWidth="1"/>
    <col min="8963" max="8963" width="10.85546875" customWidth="1"/>
    <col min="8964" max="8970" width="9.7109375" customWidth="1"/>
    <col min="8971" max="8971" width="13.7109375" customWidth="1"/>
    <col min="8972" max="8997" width="12.7109375" customWidth="1"/>
    <col min="8998" max="9006" width="9.7109375" customWidth="1"/>
    <col min="9007" max="9007" width="14.7109375" customWidth="1"/>
    <col min="9008" max="9008" width="9.7109375" customWidth="1"/>
    <col min="9217" max="9217" width="9.140625" customWidth="1"/>
    <col min="9218" max="9218" width="37.7109375" customWidth="1"/>
    <col min="9219" max="9219" width="10.85546875" customWidth="1"/>
    <col min="9220" max="9226" width="9.7109375" customWidth="1"/>
    <col min="9227" max="9227" width="13.7109375" customWidth="1"/>
    <col min="9228" max="9253" width="12.7109375" customWidth="1"/>
    <col min="9254" max="9262" width="9.7109375" customWidth="1"/>
    <col min="9263" max="9263" width="14.7109375" customWidth="1"/>
    <col min="9264" max="9264" width="9.7109375" customWidth="1"/>
    <col min="9473" max="9473" width="9.140625" customWidth="1"/>
    <col min="9474" max="9474" width="37.7109375" customWidth="1"/>
    <col min="9475" max="9475" width="10.85546875" customWidth="1"/>
    <col min="9476" max="9482" width="9.7109375" customWidth="1"/>
    <col min="9483" max="9483" width="13.7109375" customWidth="1"/>
    <col min="9484" max="9509" width="12.7109375" customWidth="1"/>
    <col min="9510" max="9518" width="9.7109375" customWidth="1"/>
    <col min="9519" max="9519" width="14.7109375" customWidth="1"/>
    <col min="9520" max="9520" width="9.7109375" customWidth="1"/>
    <col min="9729" max="9729" width="9.140625" customWidth="1"/>
    <col min="9730" max="9730" width="37.7109375" customWidth="1"/>
    <col min="9731" max="9731" width="10.85546875" customWidth="1"/>
    <col min="9732" max="9738" width="9.7109375" customWidth="1"/>
    <col min="9739" max="9739" width="13.7109375" customWidth="1"/>
    <col min="9740" max="9765" width="12.7109375" customWidth="1"/>
    <col min="9766" max="9774" width="9.7109375" customWidth="1"/>
    <col min="9775" max="9775" width="14.7109375" customWidth="1"/>
    <col min="9776" max="9776" width="9.7109375" customWidth="1"/>
    <col min="9985" max="9985" width="9.140625" customWidth="1"/>
    <col min="9986" max="9986" width="37.7109375" customWidth="1"/>
    <col min="9987" max="9987" width="10.85546875" customWidth="1"/>
    <col min="9988" max="9994" width="9.7109375" customWidth="1"/>
    <col min="9995" max="9995" width="13.7109375" customWidth="1"/>
    <col min="9996" max="10021" width="12.7109375" customWidth="1"/>
    <col min="10022" max="10030" width="9.7109375" customWidth="1"/>
    <col min="10031" max="10031" width="14.7109375" customWidth="1"/>
    <col min="10032" max="10032" width="9.7109375" customWidth="1"/>
    <col min="10241" max="10241" width="9.140625" customWidth="1"/>
    <col min="10242" max="10242" width="37.7109375" customWidth="1"/>
    <col min="10243" max="10243" width="10.85546875" customWidth="1"/>
    <col min="10244" max="10250" width="9.7109375" customWidth="1"/>
    <col min="10251" max="10251" width="13.7109375" customWidth="1"/>
    <col min="10252" max="10277" width="12.7109375" customWidth="1"/>
    <col min="10278" max="10286" width="9.7109375" customWidth="1"/>
    <col min="10287" max="10287" width="14.7109375" customWidth="1"/>
    <col min="10288" max="10288" width="9.7109375" customWidth="1"/>
    <col min="10497" max="10497" width="9.140625" customWidth="1"/>
    <col min="10498" max="10498" width="37.7109375" customWidth="1"/>
    <col min="10499" max="10499" width="10.85546875" customWidth="1"/>
    <col min="10500" max="10506" width="9.7109375" customWidth="1"/>
    <col min="10507" max="10507" width="13.7109375" customWidth="1"/>
    <col min="10508" max="10533" width="12.7109375" customWidth="1"/>
    <col min="10534" max="10542" width="9.7109375" customWidth="1"/>
    <col min="10543" max="10543" width="14.7109375" customWidth="1"/>
    <col min="10544" max="10544" width="9.7109375" customWidth="1"/>
    <col min="10753" max="10753" width="9.140625" customWidth="1"/>
    <col min="10754" max="10754" width="37.7109375" customWidth="1"/>
    <col min="10755" max="10755" width="10.85546875" customWidth="1"/>
    <col min="10756" max="10762" width="9.7109375" customWidth="1"/>
    <col min="10763" max="10763" width="13.7109375" customWidth="1"/>
    <col min="10764" max="10789" width="12.7109375" customWidth="1"/>
    <col min="10790" max="10798" width="9.7109375" customWidth="1"/>
    <col min="10799" max="10799" width="14.7109375" customWidth="1"/>
    <col min="10800" max="10800" width="9.7109375" customWidth="1"/>
    <col min="11009" max="11009" width="9.140625" customWidth="1"/>
    <col min="11010" max="11010" width="37.7109375" customWidth="1"/>
    <col min="11011" max="11011" width="10.85546875" customWidth="1"/>
    <col min="11012" max="11018" width="9.7109375" customWidth="1"/>
    <col min="11019" max="11019" width="13.7109375" customWidth="1"/>
    <col min="11020" max="11045" width="12.7109375" customWidth="1"/>
    <col min="11046" max="11054" width="9.7109375" customWidth="1"/>
    <col min="11055" max="11055" width="14.7109375" customWidth="1"/>
    <col min="11056" max="11056" width="9.7109375" customWidth="1"/>
    <col min="11265" max="11265" width="9.140625" customWidth="1"/>
    <col min="11266" max="11266" width="37.7109375" customWidth="1"/>
    <col min="11267" max="11267" width="10.85546875" customWidth="1"/>
    <col min="11268" max="11274" width="9.7109375" customWidth="1"/>
    <col min="11275" max="11275" width="13.7109375" customWidth="1"/>
    <col min="11276" max="11301" width="12.7109375" customWidth="1"/>
    <col min="11302" max="11310" width="9.7109375" customWidth="1"/>
    <col min="11311" max="11311" width="14.7109375" customWidth="1"/>
    <col min="11312" max="11312" width="9.7109375" customWidth="1"/>
    <col min="11521" max="11521" width="9.140625" customWidth="1"/>
    <col min="11522" max="11522" width="37.7109375" customWidth="1"/>
    <col min="11523" max="11523" width="10.85546875" customWidth="1"/>
    <col min="11524" max="11530" width="9.7109375" customWidth="1"/>
    <col min="11531" max="11531" width="13.7109375" customWidth="1"/>
    <col min="11532" max="11557" width="12.7109375" customWidth="1"/>
    <col min="11558" max="11566" width="9.7109375" customWidth="1"/>
    <col min="11567" max="11567" width="14.7109375" customWidth="1"/>
    <col min="11568" max="11568" width="9.7109375" customWidth="1"/>
    <col min="11777" max="11777" width="9.140625" customWidth="1"/>
    <col min="11778" max="11778" width="37.7109375" customWidth="1"/>
    <col min="11779" max="11779" width="10.85546875" customWidth="1"/>
    <col min="11780" max="11786" width="9.7109375" customWidth="1"/>
    <col min="11787" max="11787" width="13.7109375" customWidth="1"/>
    <col min="11788" max="11813" width="12.7109375" customWidth="1"/>
    <col min="11814" max="11822" width="9.7109375" customWidth="1"/>
    <col min="11823" max="11823" width="14.7109375" customWidth="1"/>
    <col min="11824" max="11824" width="9.7109375" customWidth="1"/>
    <col min="12033" max="12033" width="9.140625" customWidth="1"/>
    <col min="12034" max="12034" width="37.7109375" customWidth="1"/>
    <col min="12035" max="12035" width="10.85546875" customWidth="1"/>
    <col min="12036" max="12042" width="9.7109375" customWidth="1"/>
    <col min="12043" max="12043" width="13.7109375" customWidth="1"/>
    <col min="12044" max="12069" width="12.7109375" customWidth="1"/>
    <col min="12070" max="12078" width="9.7109375" customWidth="1"/>
    <col min="12079" max="12079" width="14.7109375" customWidth="1"/>
    <col min="12080" max="12080" width="9.7109375" customWidth="1"/>
    <col min="12289" max="12289" width="9.140625" customWidth="1"/>
    <col min="12290" max="12290" width="37.7109375" customWidth="1"/>
    <col min="12291" max="12291" width="10.85546875" customWidth="1"/>
    <col min="12292" max="12298" width="9.7109375" customWidth="1"/>
    <col min="12299" max="12299" width="13.7109375" customWidth="1"/>
    <col min="12300" max="12325" width="12.7109375" customWidth="1"/>
    <col min="12326" max="12334" width="9.7109375" customWidth="1"/>
    <col min="12335" max="12335" width="14.7109375" customWidth="1"/>
    <col min="12336" max="12336" width="9.7109375" customWidth="1"/>
    <col min="12545" max="12545" width="9.140625" customWidth="1"/>
    <col min="12546" max="12546" width="37.7109375" customWidth="1"/>
    <col min="12547" max="12547" width="10.85546875" customWidth="1"/>
    <col min="12548" max="12554" width="9.7109375" customWidth="1"/>
    <col min="12555" max="12555" width="13.7109375" customWidth="1"/>
    <col min="12556" max="12581" width="12.7109375" customWidth="1"/>
    <col min="12582" max="12590" width="9.7109375" customWidth="1"/>
    <col min="12591" max="12591" width="14.7109375" customWidth="1"/>
    <col min="12592" max="12592" width="9.7109375" customWidth="1"/>
    <col min="12801" max="12801" width="9.140625" customWidth="1"/>
    <col min="12802" max="12802" width="37.7109375" customWidth="1"/>
    <col min="12803" max="12803" width="10.85546875" customWidth="1"/>
    <col min="12804" max="12810" width="9.7109375" customWidth="1"/>
    <col min="12811" max="12811" width="13.7109375" customWidth="1"/>
    <col min="12812" max="12837" width="12.7109375" customWidth="1"/>
    <col min="12838" max="12846" width="9.7109375" customWidth="1"/>
    <col min="12847" max="12847" width="14.7109375" customWidth="1"/>
    <col min="12848" max="12848" width="9.7109375" customWidth="1"/>
    <col min="13057" max="13057" width="9.140625" customWidth="1"/>
    <col min="13058" max="13058" width="37.7109375" customWidth="1"/>
    <col min="13059" max="13059" width="10.85546875" customWidth="1"/>
    <col min="13060" max="13066" width="9.7109375" customWidth="1"/>
    <col min="13067" max="13067" width="13.7109375" customWidth="1"/>
    <col min="13068" max="13093" width="12.7109375" customWidth="1"/>
    <col min="13094" max="13102" width="9.7109375" customWidth="1"/>
    <col min="13103" max="13103" width="14.7109375" customWidth="1"/>
    <col min="13104" max="13104" width="9.7109375" customWidth="1"/>
    <col min="13313" max="13313" width="9.140625" customWidth="1"/>
    <col min="13314" max="13314" width="37.7109375" customWidth="1"/>
    <col min="13315" max="13315" width="10.85546875" customWidth="1"/>
    <col min="13316" max="13322" width="9.7109375" customWidth="1"/>
    <col min="13323" max="13323" width="13.7109375" customWidth="1"/>
    <col min="13324" max="13349" width="12.7109375" customWidth="1"/>
    <col min="13350" max="13358" width="9.7109375" customWidth="1"/>
    <col min="13359" max="13359" width="14.7109375" customWidth="1"/>
    <col min="13360" max="13360" width="9.7109375" customWidth="1"/>
    <col min="13569" max="13569" width="9.140625" customWidth="1"/>
    <col min="13570" max="13570" width="37.7109375" customWidth="1"/>
    <col min="13571" max="13571" width="10.85546875" customWidth="1"/>
    <col min="13572" max="13578" width="9.7109375" customWidth="1"/>
    <col min="13579" max="13579" width="13.7109375" customWidth="1"/>
    <col min="13580" max="13605" width="12.7109375" customWidth="1"/>
    <col min="13606" max="13614" width="9.7109375" customWidth="1"/>
    <col min="13615" max="13615" width="14.7109375" customWidth="1"/>
    <col min="13616" max="13616" width="9.7109375" customWidth="1"/>
    <col min="13825" max="13825" width="9.140625" customWidth="1"/>
    <col min="13826" max="13826" width="37.7109375" customWidth="1"/>
    <col min="13827" max="13827" width="10.85546875" customWidth="1"/>
    <col min="13828" max="13834" width="9.7109375" customWidth="1"/>
    <col min="13835" max="13835" width="13.7109375" customWidth="1"/>
    <col min="13836" max="13861" width="12.7109375" customWidth="1"/>
    <col min="13862" max="13870" width="9.7109375" customWidth="1"/>
    <col min="13871" max="13871" width="14.7109375" customWidth="1"/>
    <col min="13872" max="13872" width="9.7109375" customWidth="1"/>
    <col min="14081" max="14081" width="9.140625" customWidth="1"/>
    <col min="14082" max="14082" width="37.7109375" customWidth="1"/>
    <col min="14083" max="14083" width="10.85546875" customWidth="1"/>
    <col min="14084" max="14090" width="9.7109375" customWidth="1"/>
    <col min="14091" max="14091" width="13.7109375" customWidth="1"/>
    <col min="14092" max="14117" width="12.7109375" customWidth="1"/>
    <col min="14118" max="14126" width="9.7109375" customWidth="1"/>
    <col min="14127" max="14127" width="14.7109375" customWidth="1"/>
    <col min="14128" max="14128" width="9.7109375" customWidth="1"/>
    <col min="14337" max="14337" width="9.140625" customWidth="1"/>
    <col min="14338" max="14338" width="37.7109375" customWidth="1"/>
    <col min="14339" max="14339" width="10.85546875" customWidth="1"/>
    <col min="14340" max="14346" width="9.7109375" customWidth="1"/>
    <col min="14347" max="14347" width="13.7109375" customWidth="1"/>
    <col min="14348" max="14373" width="12.7109375" customWidth="1"/>
    <col min="14374" max="14382" width="9.7109375" customWidth="1"/>
    <col min="14383" max="14383" width="14.7109375" customWidth="1"/>
    <col min="14384" max="14384" width="9.7109375" customWidth="1"/>
    <col min="14593" max="14593" width="9.140625" customWidth="1"/>
    <col min="14594" max="14594" width="37.7109375" customWidth="1"/>
    <col min="14595" max="14595" width="10.85546875" customWidth="1"/>
    <col min="14596" max="14602" width="9.7109375" customWidth="1"/>
    <col min="14603" max="14603" width="13.7109375" customWidth="1"/>
    <col min="14604" max="14629" width="12.7109375" customWidth="1"/>
    <col min="14630" max="14638" width="9.7109375" customWidth="1"/>
    <col min="14639" max="14639" width="14.7109375" customWidth="1"/>
    <col min="14640" max="14640" width="9.7109375" customWidth="1"/>
    <col min="14849" max="14849" width="9.140625" customWidth="1"/>
    <col min="14850" max="14850" width="37.7109375" customWidth="1"/>
    <col min="14851" max="14851" width="10.85546875" customWidth="1"/>
    <col min="14852" max="14858" width="9.7109375" customWidth="1"/>
    <col min="14859" max="14859" width="13.7109375" customWidth="1"/>
    <col min="14860" max="14885" width="12.7109375" customWidth="1"/>
    <col min="14886" max="14894" width="9.7109375" customWidth="1"/>
    <col min="14895" max="14895" width="14.7109375" customWidth="1"/>
    <col min="14896" max="14896" width="9.7109375" customWidth="1"/>
    <col min="15105" max="15105" width="9.140625" customWidth="1"/>
    <col min="15106" max="15106" width="37.7109375" customWidth="1"/>
    <col min="15107" max="15107" width="10.85546875" customWidth="1"/>
    <col min="15108" max="15114" width="9.7109375" customWidth="1"/>
    <col min="15115" max="15115" width="13.7109375" customWidth="1"/>
    <col min="15116" max="15141" width="12.7109375" customWidth="1"/>
    <col min="15142" max="15150" width="9.7109375" customWidth="1"/>
    <col min="15151" max="15151" width="14.7109375" customWidth="1"/>
    <col min="15152" max="15152" width="9.7109375" customWidth="1"/>
    <col min="15361" max="15361" width="9.140625" customWidth="1"/>
    <col min="15362" max="15362" width="37.7109375" customWidth="1"/>
    <col min="15363" max="15363" width="10.85546875" customWidth="1"/>
    <col min="15364" max="15370" width="9.7109375" customWidth="1"/>
    <col min="15371" max="15371" width="13.7109375" customWidth="1"/>
    <col min="15372" max="15397" width="12.7109375" customWidth="1"/>
    <col min="15398" max="15406" width="9.7109375" customWidth="1"/>
    <col min="15407" max="15407" width="14.7109375" customWidth="1"/>
    <col min="15408" max="15408" width="9.7109375" customWidth="1"/>
    <col min="15617" max="15617" width="9.140625" customWidth="1"/>
    <col min="15618" max="15618" width="37.7109375" customWidth="1"/>
    <col min="15619" max="15619" width="10.85546875" customWidth="1"/>
    <col min="15620" max="15626" width="9.7109375" customWidth="1"/>
    <col min="15627" max="15627" width="13.7109375" customWidth="1"/>
    <col min="15628" max="15653" width="12.7109375" customWidth="1"/>
    <col min="15654" max="15662" width="9.7109375" customWidth="1"/>
    <col min="15663" max="15663" width="14.7109375" customWidth="1"/>
    <col min="15664" max="15664" width="9.7109375" customWidth="1"/>
    <col min="15873" max="15873" width="9.140625" customWidth="1"/>
    <col min="15874" max="15874" width="37.7109375" customWidth="1"/>
    <col min="15875" max="15875" width="10.85546875" customWidth="1"/>
    <col min="15876" max="15882" width="9.7109375" customWidth="1"/>
    <col min="15883" max="15883" width="13.7109375" customWidth="1"/>
    <col min="15884" max="15909" width="12.7109375" customWidth="1"/>
    <col min="15910" max="15918" width="9.7109375" customWidth="1"/>
    <col min="15919" max="15919" width="14.7109375" customWidth="1"/>
    <col min="15920" max="15920" width="9.7109375" customWidth="1"/>
    <col min="16129" max="16129" width="9.140625" customWidth="1"/>
    <col min="16130" max="16130" width="37.7109375" customWidth="1"/>
    <col min="16131" max="16131" width="10.85546875" customWidth="1"/>
    <col min="16132" max="16138" width="9.7109375" customWidth="1"/>
    <col min="16139" max="16139" width="13.7109375" customWidth="1"/>
    <col min="16140" max="16165" width="12.7109375" customWidth="1"/>
    <col min="16166" max="16174" width="9.7109375" customWidth="1"/>
    <col min="16175" max="16175" width="14.7109375" customWidth="1"/>
    <col min="16176" max="16176" width="9.7109375" customWidth="1"/>
  </cols>
  <sheetData>
    <row r="1" spans="1:48" ht="15.75">
      <c r="G1" s="4" t="s">
        <v>0</v>
      </c>
      <c r="H1" s="4"/>
      <c r="N1" t="s">
        <v>87</v>
      </c>
      <c r="AJ1"/>
      <c r="AK1"/>
    </row>
    <row r="2" spans="1:48">
      <c r="N2" t="s">
        <v>79</v>
      </c>
    </row>
    <row r="3" spans="1:48" ht="13.5" thickBot="1">
      <c r="C3" s="2" t="s">
        <v>1</v>
      </c>
      <c r="AK3" s="3"/>
      <c r="AQ3" s="2"/>
    </row>
    <row r="4" spans="1:48" ht="14.25" thickTop="1" thickBot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42"/>
      <c r="AK4"/>
      <c r="AU4" s="25"/>
      <c r="AV4"/>
    </row>
    <row r="5" spans="1:48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66</v>
      </c>
      <c r="M5" s="34" t="s">
        <v>67</v>
      </c>
      <c r="N5" s="34" t="s">
        <v>68</v>
      </c>
      <c r="O5" s="34" t="s">
        <v>69</v>
      </c>
      <c r="P5" s="34" t="s">
        <v>70</v>
      </c>
      <c r="Q5" s="34" t="s">
        <v>71</v>
      </c>
      <c r="R5" s="34" t="s">
        <v>88</v>
      </c>
      <c r="S5" s="34" t="s">
        <v>89</v>
      </c>
      <c r="T5" s="34" t="s">
        <v>90</v>
      </c>
      <c r="U5" s="34" t="s">
        <v>91</v>
      </c>
      <c r="V5" s="34" t="s">
        <v>58</v>
      </c>
      <c r="W5" s="34" t="s">
        <v>59</v>
      </c>
      <c r="X5" s="34" t="s">
        <v>60</v>
      </c>
      <c r="Y5" s="34" t="s">
        <v>72</v>
      </c>
      <c r="Z5" s="34" t="s">
        <v>73</v>
      </c>
      <c r="AA5" s="34" t="s">
        <v>74</v>
      </c>
      <c r="AB5" s="34" t="s">
        <v>92</v>
      </c>
      <c r="AC5" s="34" t="s">
        <v>75</v>
      </c>
      <c r="AD5" s="34" t="s">
        <v>93</v>
      </c>
      <c r="AE5" s="34" t="s">
        <v>94</v>
      </c>
      <c r="AF5" s="34" t="s">
        <v>63</v>
      </c>
      <c r="AG5" s="34" t="s">
        <v>76</v>
      </c>
      <c r="AH5" s="34" t="s">
        <v>65</v>
      </c>
      <c r="AI5" s="6" t="s">
        <v>77</v>
      </c>
      <c r="AJ5" s="40" t="s">
        <v>13</v>
      </c>
      <c r="AK5" s="52" t="s">
        <v>14</v>
      </c>
      <c r="AL5" s="54" t="s">
        <v>15</v>
      </c>
      <c r="AV5"/>
    </row>
    <row r="6" spans="1:48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0"/>
      <c r="AK6" s="53"/>
      <c r="AL6" s="55"/>
      <c r="AV6"/>
    </row>
    <row r="7" spans="1:48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10</v>
      </c>
      <c r="M7" s="36">
        <v>20</v>
      </c>
      <c r="N7" s="36">
        <v>30</v>
      </c>
      <c r="O7" s="36">
        <v>40</v>
      </c>
      <c r="P7" s="36">
        <v>50</v>
      </c>
      <c r="Q7" s="36">
        <v>60</v>
      </c>
      <c r="R7" s="36">
        <v>70</v>
      </c>
      <c r="S7" s="36">
        <v>80</v>
      </c>
      <c r="T7" s="36">
        <v>90</v>
      </c>
      <c r="U7" s="36">
        <v>100</v>
      </c>
      <c r="V7" s="36">
        <v>110</v>
      </c>
      <c r="W7" s="36">
        <v>120</v>
      </c>
      <c r="X7" s="36">
        <v>130</v>
      </c>
      <c r="Y7" s="36">
        <v>140</v>
      </c>
      <c r="Z7" s="36">
        <v>150</v>
      </c>
      <c r="AA7" s="36">
        <v>160</v>
      </c>
      <c r="AB7" s="36">
        <v>170</v>
      </c>
      <c r="AC7" s="36">
        <v>180</v>
      </c>
      <c r="AD7" s="36">
        <v>190</v>
      </c>
      <c r="AE7" s="36">
        <v>200</v>
      </c>
      <c r="AF7" s="36">
        <v>210</v>
      </c>
      <c r="AG7" s="36">
        <v>220</v>
      </c>
      <c r="AH7" s="36">
        <v>230</v>
      </c>
      <c r="AI7" s="36">
        <v>999</v>
      </c>
      <c r="AJ7" s="51"/>
      <c r="AK7" s="53"/>
      <c r="AL7" s="55"/>
      <c r="AV7"/>
    </row>
    <row r="8" spans="1:48" ht="13.5" thickTop="1">
      <c r="A8" s="72">
        <v>10</v>
      </c>
      <c r="B8" s="29" t="s">
        <v>54</v>
      </c>
      <c r="C8" s="37">
        <f>D8+E8+F8+G8+H8+I8+J8+K8</f>
        <v>813062</v>
      </c>
      <c r="D8" s="29">
        <v>113483</v>
      </c>
      <c r="E8" s="29">
        <v>0</v>
      </c>
      <c r="F8" s="29">
        <v>710</v>
      </c>
      <c r="G8" s="29">
        <v>0</v>
      </c>
      <c r="H8" s="29">
        <v>114</v>
      </c>
      <c r="I8" s="29">
        <v>0</v>
      </c>
      <c r="J8" s="29">
        <v>1286</v>
      </c>
      <c r="K8" s="29">
        <f>AJ8+AK8+AL8</f>
        <v>697469</v>
      </c>
      <c r="L8" s="28">
        <v>671026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0">
        <f>SUM(L8:AI8)</f>
        <v>671026</v>
      </c>
      <c r="AK8" s="45"/>
      <c r="AL8" s="46">
        <v>26443</v>
      </c>
      <c r="AV8"/>
    </row>
    <row r="9" spans="1:48">
      <c r="A9" s="72">
        <v>20</v>
      </c>
      <c r="B9" s="29" t="s">
        <v>95</v>
      </c>
      <c r="C9" s="37">
        <f t="shared" ref="C9:C31" si="0">D9+E9+F9+G9+H9+I9+J9+K9</f>
        <v>151203</v>
      </c>
      <c r="D9" s="29">
        <v>19465</v>
      </c>
      <c r="E9" s="29">
        <v>0</v>
      </c>
      <c r="F9" s="29">
        <v>4</v>
      </c>
      <c r="G9" s="29">
        <v>0</v>
      </c>
      <c r="H9" s="29">
        <v>0</v>
      </c>
      <c r="I9" s="29">
        <v>0</v>
      </c>
      <c r="J9" s="29">
        <v>0</v>
      </c>
      <c r="K9" s="29">
        <f t="shared" ref="K9:K31" si="1">AJ9+AK9+AL9</f>
        <v>131734</v>
      </c>
      <c r="L9" s="28">
        <v>0</v>
      </c>
      <c r="M9" s="37">
        <v>131498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0">
        <f t="shared" ref="AJ9:AJ31" si="2">SUM(L9:AI9)</f>
        <v>131498</v>
      </c>
      <c r="AK9" s="106"/>
      <c r="AL9" s="48">
        <v>236</v>
      </c>
      <c r="AV9"/>
    </row>
    <row r="10" spans="1:48">
      <c r="A10" s="72">
        <v>30</v>
      </c>
      <c r="B10" s="29" t="s">
        <v>96</v>
      </c>
      <c r="C10" s="37">
        <f t="shared" si="0"/>
        <v>148121</v>
      </c>
      <c r="D10" s="29">
        <v>22025</v>
      </c>
      <c r="E10" s="29">
        <v>0</v>
      </c>
      <c r="F10" s="29">
        <v>5</v>
      </c>
      <c r="G10" s="29">
        <v>0</v>
      </c>
      <c r="H10" s="29">
        <v>0</v>
      </c>
      <c r="I10" s="29">
        <v>0</v>
      </c>
      <c r="J10" s="29">
        <v>120</v>
      </c>
      <c r="K10" s="29">
        <f t="shared" si="1"/>
        <v>125971</v>
      </c>
      <c r="L10" s="28">
        <v>0</v>
      </c>
      <c r="M10" s="37">
        <v>0</v>
      </c>
      <c r="N10" s="37">
        <v>122085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2671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0">
        <f t="shared" si="2"/>
        <v>124756</v>
      </c>
      <c r="AK10" s="106"/>
      <c r="AL10" s="48">
        <v>1215</v>
      </c>
      <c r="AV10"/>
    </row>
    <row r="11" spans="1:48">
      <c r="A11" s="72">
        <v>40</v>
      </c>
      <c r="B11" s="29" t="s">
        <v>55</v>
      </c>
      <c r="C11" s="37">
        <f t="shared" si="0"/>
        <v>28061</v>
      </c>
      <c r="D11" s="29">
        <v>727</v>
      </c>
      <c r="E11" s="29">
        <v>0</v>
      </c>
      <c r="F11" s="29">
        <v>577</v>
      </c>
      <c r="G11" s="29">
        <v>0</v>
      </c>
      <c r="H11" s="29">
        <v>0</v>
      </c>
      <c r="I11" s="29">
        <v>0</v>
      </c>
      <c r="J11" s="29">
        <v>700</v>
      </c>
      <c r="K11" s="29">
        <f t="shared" si="1"/>
        <v>26057</v>
      </c>
      <c r="L11" s="28">
        <v>0</v>
      </c>
      <c r="M11" s="37">
        <v>0</v>
      </c>
      <c r="N11" s="37">
        <v>0</v>
      </c>
      <c r="O11" s="37">
        <v>21821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0">
        <f t="shared" si="2"/>
        <v>21821</v>
      </c>
      <c r="AK11" s="106"/>
      <c r="AL11" s="48">
        <v>4236</v>
      </c>
      <c r="AV11"/>
    </row>
    <row r="12" spans="1:48">
      <c r="A12" s="72">
        <v>50</v>
      </c>
      <c r="B12" s="29" t="s">
        <v>56</v>
      </c>
      <c r="C12" s="37">
        <f t="shared" si="0"/>
        <v>1041960</v>
      </c>
      <c r="D12" s="29">
        <v>147301</v>
      </c>
      <c r="E12" s="29">
        <v>0</v>
      </c>
      <c r="F12" s="29">
        <v>38272</v>
      </c>
      <c r="G12" s="29">
        <v>0</v>
      </c>
      <c r="H12" s="29">
        <v>5225</v>
      </c>
      <c r="I12" s="29">
        <v>720</v>
      </c>
      <c r="J12" s="29">
        <v>38874</v>
      </c>
      <c r="K12" s="29">
        <f t="shared" si="1"/>
        <v>811568</v>
      </c>
      <c r="L12" s="28">
        <v>0</v>
      </c>
      <c r="M12" s="37">
        <v>0</v>
      </c>
      <c r="N12" s="37">
        <v>0</v>
      </c>
      <c r="O12" s="37">
        <v>0</v>
      </c>
      <c r="P12" s="37">
        <v>571386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0">
        <f t="shared" si="2"/>
        <v>571386</v>
      </c>
      <c r="AK12" s="106"/>
      <c r="AL12" s="48">
        <v>240182</v>
      </c>
      <c r="AV12"/>
    </row>
    <row r="13" spans="1:48">
      <c r="A13" s="72">
        <v>60</v>
      </c>
      <c r="B13" s="29" t="s">
        <v>57</v>
      </c>
      <c r="C13" s="37">
        <f t="shared" si="0"/>
        <v>336622</v>
      </c>
      <c r="D13" s="29">
        <v>35685</v>
      </c>
      <c r="E13" s="29">
        <v>0</v>
      </c>
      <c r="F13" s="29">
        <v>15637</v>
      </c>
      <c r="G13" s="29">
        <v>0</v>
      </c>
      <c r="H13" s="29">
        <v>0</v>
      </c>
      <c r="I13" s="29">
        <v>803</v>
      </c>
      <c r="J13" s="29">
        <v>31116</v>
      </c>
      <c r="K13" s="29">
        <f t="shared" si="1"/>
        <v>253381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151404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0">
        <f t="shared" si="2"/>
        <v>151404</v>
      </c>
      <c r="AK13" s="106"/>
      <c r="AL13" s="48">
        <v>101977</v>
      </c>
      <c r="AV13"/>
    </row>
    <row r="14" spans="1:48">
      <c r="A14" s="72">
        <v>70</v>
      </c>
      <c r="B14" s="29" t="s">
        <v>97</v>
      </c>
      <c r="C14" s="37">
        <f t="shared" si="0"/>
        <v>455820</v>
      </c>
      <c r="D14" s="29">
        <v>73181</v>
      </c>
      <c r="E14" s="29">
        <v>0</v>
      </c>
      <c r="F14" s="29">
        <v>40561</v>
      </c>
      <c r="G14" s="29">
        <v>0</v>
      </c>
      <c r="H14" s="29">
        <v>3744</v>
      </c>
      <c r="I14" s="29">
        <v>5</v>
      </c>
      <c r="J14" s="29">
        <v>26095</v>
      </c>
      <c r="K14" s="29">
        <f t="shared" si="1"/>
        <v>312234</v>
      </c>
      <c r="L14" s="28">
        <v>0</v>
      </c>
      <c r="M14" s="37">
        <v>0</v>
      </c>
      <c r="N14" s="37">
        <v>0</v>
      </c>
      <c r="O14" s="37">
        <v>0</v>
      </c>
      <c r="P14" s="37">
        <v>476</v>
      </c>
      <c r="Q14" s="37">
        <v>0</v>
      </c>
      <c r="R14" s="37">
        <v>35552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0">
        <f t="shared" si="2"/>
        <v>36028</v>
      </c>
      <c r="AK14" s="106"/>
      <c r="AL14" s="48">
        <v>276206</v>
      </c>
      <c r="AV14"/>
    </row>
    <row r="15" spans="1:48">
      <c r="A15" s="72">
        <v>80</v>
      </c>
      <c r="B15" s="29" t="s">
        <v>98</v>
      </c>
      <c r="C15" s="37">
        <f t="shared" si="0"/>
        <v>171648</v>
      </c>
      <c r="D15" s="29">
        <v>14900</v>
      </c>
      <c r="E15" s="29">
        <v>0</v>
      </c>
      <c r="F15" s="29">
        <v>12714</v>
      </c>
      <c r="G15" s="29">
        <v>0</v>
      </c>
      <c r="H15" s="29">
        <v>0</v>
      </c>
      <c r="I15" s="29">
        <v>420</v>
      </c>
      <c r="J15" s="29">
        <v>7253</v>
      </c>
      <c r="K15" s="29">
        <f t="shared" si="1"/>
        <v>136361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99189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0">
        <f t="shared" si="2"/>
        <v>99189</v>
      </c>
      <c r="AK15" s="106"/>
      <c r="AL15" s="48">
        <v>37172</v>
      </c>
      <c r="AV15"/>
    </row>
    <row r="16" spans="1:48">
      <c r="A16" s="72">
        <v>90</v>
      </c>
      <c r="B16" s="29" t="s">
        <v>99</v>
      </c>
      <c r="C16" s="37">
        <f t="shared" si="0"/>
        <v>367815</v>
      </c>
      <c r="D16" s="29">
        <v>46328</v>
      </c>
      <c r="E16" s="29">
        <v>0</v>
      </c>
      <c r="F16" s="29">
        <v>30826</v>
      </c>
      <c r="G16" s="29">
        <v>0</v>
      </c>
      <c r="H16" s="29">
        <v>0</v>
      </c>
      <c r="I16" s="29">
        <v>140</v>
      </c>
      <c r="J16" s="29">
        <v>21647</v>
      </c>
      <c r="K16" s="29">
        <f t="shared" si="1"/>
        <v>268874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91903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0">
        <f t="shared" si="2"/>
        <v>91903</v>
      </c>
      <c r="AK16" s="106"/>
      <c r="AL16" s="48">
        <v>176971</v>
      </c>
      <c r="AV16"/>
    </row>
    <row r="17" spans="1:49">
      <c r="A17" s="72">
        <v>100</v>
      </c>
      <c r="B17" s="29" t="s">
        <v>100</v>
      </c>
      <c r="C17" s="37">
        <f t="shared" si="0"/>
        <v>159993</v>
      </c>
      <c r="D17" s="29">
        <v>9110</v>
      </c>
      <c r="E17" s="29">
        <v>0</v>
      </c>
      <c r="F17" s="29">
        <v>4364</v>
      </c>
      <c r="G17" s="29">
        <v>0</v>
      </c>
      <c r="H17" s="29">
        <v>0</v>
      </c>
      <c r="I17" s="29">
        <v>0</v>
      </c>
      <c r="J17" s="29">
        <v>4288</v>
      </c>
      <c r="K17" s="29">
        <f t="shared" si="1"/>
        <v>142231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122317</v>
      </c>
      <c r="V17" s="37">
        <v>0</v>
      </c>
      <c r="W17" s="37">
        <v>0</v>
      </c>
      <c r="X17" s="37">
        <v>183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0">
        <f t="shared" si="2"/>
        <v>122500</v>
      </c>
      <c r="AK17" s="106"/>
      <c r="AL17" s="48">
        <v>19731</v>
      </c>
      <c r="AV17"/>
    </row>
    <row r="18" spans="1:49">
      <c r="A18" s="72">
        <v>110</v>
      </c>
      <c r="B18" s="29" t="s">
        <v>101</v>
      </c>
      <c r="C18" s="37">
        <f t="shared" si="0"/>
        <v>68466</v>
      </c>
      <c r="D18" s="29">
        <v>0</v>
      </c>
      <c r="E18" s="29">
        <v>0</v>
      </c>
      <c r="F18" s="29">
        <v>10061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58405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27951</v>
      </c>
      <c r="W18" s="37">
        <v>0</v>
      </c>
      <c r="X18" s="37">
        <v>1385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0">
        <f t="shared" si="2"/>
        <v>29336</v>
      </c>
      <c r="AK18" s="106"/>
      <c r="AL18" s="48">
        <v>29069</v>
      </c>
      <c r="AV18"/>
    </row>
    <row r="19" spans="1:49">
      <c r="A19" s="72">
        <v>120</v>
      </c>
      <c r="B19" s="29" t="s">
        <v>102</v>
      </c>
      <c r="C19" s="37">
        <f t="shared" si="0"/>
        <v>456399</v>
      </c>
      <c r="D19" s="29">
        <v>0</v>
      </c>
      <c r="E19" s="29">
        <v>0</v>
      </c>
      <c r="F19" s="29">
        <v>11468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444931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14225</v>
      </c>
      <c r="W19" s="37">
        <v>424497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0">
        <f t="shared" si="2"/>
        <v>438722</v>
      </c>
      <c r="AK19" s="106"/>
      <c r="AL19" s="48">
        <v>6209</v>
      </c>
      <c r="AV19"/>
    </row>
    <row r="20" spans="1:49">
      <c r="A20" s="72">
        <v>130</v>
      </c>
      <c r="B20" s="29" t="s">
        <v>103</v>
      </c>
      <c r="C20" s="37">
        <f t="shared" si="0"/>
        <v>0</v>
      </c>
      <c r="D20" s="29">
        <v>-482205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482205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482204</v>
      </c>
      <c r="Y20" s="37">
        <v>1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0">
        <f t="shared" si="2"/>
        <v>482205</v>
      </c>
      <c r="AK20" s="106"/>
      <c r="AL20" s="48">
        <v>0</v>
      </c>
      <c r="AV20"/>
    </row>
    <row r="21" spans="1:49">
      <c r="A21" s="72">
        <v>140</v>
      </c>
      <c r="B21" s="29" t="s">
        <v>104</v>
      </c>
      <c r="C21" s="37">
        <f t="shared" si="0"/>
        <v>410720</v>
      </c>
      <c r="D21" s="29">
        <v>0</v>
      </c>
      <c r="E21" s="29">
        <v>0</v>
      </c>
      <c r="F21" s="29">
        <v>23429</v>
      </c>
      <c r="G21" s="29">
        <v>0</v>
      </c>
      <c r="H21" s="29">
        <v>1508</v>
      </c>
      <c r="I21" s="29">
        <v>0</v>
      </c>
      <c r="J21" s="29">
        <v>0</v>
      </c>
      <c r="K21" s="29">
        <f t="shared" si="1"/>
        <v>385783</v>
      </c>
      <c r="L21" s="28">
        <v>0</v>
      </c>
      <c r="M21" s="37">
        <v>0</v>
      </c>
      <c r="N21" s="37">
        <v>0</v>
      </c>
      <c r="O21" s="37">
        <v>1064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362073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0">
        <f t="shared" si="2"/>
        <v>363137</v>
      </c>
      <c r="AK21" s="106"/>
      <c r="AL21" s="48">
        <v>22646</v>
      </c>
      <c r="AV21"/>
    </row>
    <row r="22" spans="1:49">
      <c r="A22" s="72">
        <v>150</v>
      </c>
      <c r="B22" s="29" t="s">
        <v>105</v>
      </c>
      <c r="C22" s="37">
        <f t="shared" si="0"/>
        <v>102849</v>
      </c>
      <c r="D22" s="29">
        <v>0</v>
      </c>
      <c r="E22" s="29">
        <v>0</v>
      </c>
      <c r="F22" s="29">
        <v>493</v>
      </c>
      <c r="G22" s="29">
        <v>0</v>
      </c>
      <c r="H22" s="29">
        <v>8062</v>
      </c>
      <c r="I22" s="29">
        <v>0</v>
      </c>
      <c r="J22" s="29">
        <v>0</v>
      </c>
      <c r="K22" s="29">
        <f t="shared" si="1"/>
        <v>94294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90479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0">
        <f t="shared" si="2"/>
        <v>90479</v>
      </c>
      <c r="AK22" s="106"/>
      <c r="AL22" s="48">
        <v>3815</v>
      </c>
      <c r="AV22"/>
    </row>
    <row r="23" spans="1:49">
      <c r="A23" s="72">
        <v>160</v>
      </c>
      <c r="B23" s="29" t="s">
        <v>61</v>
      </c>
      <c r="C23" s="37">
        <f t="shared" si="0"/>
        <v>292122</v>
      </c>
      <c r="D23" s="29">
        <v>0</v>
      </c>
      <c r="E23" s="29">
        <v>0</v>
      </c>
      <c r="F23" s="29">
        <v>117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292005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278082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0">
        <f t="shared" si="2"/>
        <v>278082</v>
      </c>
      <c r="AK23" s="106"/>
      <c r="AL23" s="48">
        <v>13923</v>
      </c>
      <c r="AV23"/>
    </row>
    <row r="24" spans="1:49">
      <c r="A24" s="72">
        <v>170</v>
      </c>
      <c r="B24" s="29" t="s">
        <v>106</v>
      </c>
      <c r="C24" s="37">
        <f t="shared" si="0"/>
        <v>308278</v>
      </c>
      <c r="D24" s="29">
        <v>0</v>
      </c>
      <c r="E24" s="29">
        <v>0</v>
      </c>
      <c r="F24" s="29">
        <v>3737</v>
      </c>
      <c r="G24" s="29">
        <v>0</v>
      </c>
      <c r="H24" s="29">
        <v>373</v>
      </c>
      <c r="I24" s="29">
        <v>0</v>
      </c>
      <c r="J24" s="29">
        <v>0</v>
      </c>
      <c r="K24" s="29">
        <f t="shared" si="1"/>
        <v>304168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515</v>
      </c>
      <c r="Y24" s="37">
        <v>0</v>
      </c>
      <c r="Z24" s="37">
        <v>0</v>
      </c>
      <c r="AA24" s="37">
        <v>0</v>
      </c>
      <c r="AB24" s="37">
        <v>276503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0">
        <f t="shared" si="2"/>
        <v>277018</v>
      </c>
      <c r="AK24" s="106"/>
      <c r="AL24" s="48">
        <v>27150</v>
      </c>
      <c r="AV24"/>
    </row>
    <row r="25" spans="1:49">
      <c r="A25" s="72">
        <v>180</v>
      </c>
      <c r="B25" s="29" t="s">
        <v>62</v>
      </c>
      <c r="C25" s="37">
        <f t="shared" si="0"/>
        <v>265257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265257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265257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0">
        <f t="shared" si="2"/>
        <v>265257</v>
      </c>
      <c r="AK25" s="106"/>
      <c r="AL25" s="48">
        <v>0</v>
      </c>
      <c r="AV25"/>
    </row>
    <row r="26" spans="1:49">
      <c r="A26" s="72">
        <v>190</v>
      </c>
      <c r="B26" s="29" t="s">
        <v>107</v>
      </c>
      <c r="C26" s="37">
        <f t="shared" si="0"/>
        <v>140153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140153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140153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0">
        <f t="shared" si="2"/>
        <v>140153</v>
      </c>
      <c r="AK26" s="106"/>
      <c r="AL26" s="48">
        <v>0</v>
      </c>
      <c r="AV26"/>
    </row>
    <row r="27" spans="1:49">
      <c r="A27" s="72">
        <v>200</v>
      </c>
      <c r="B27" s="29" t="s">
        <v>108</v>
      </c>
      <c r="C27" s="37">
        <f t="shared" si="0"/>
        <v>64943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64943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64943</v>
      </c>
      <c r="AF27" s="37">
        <v>0</v>
      </c>
      <c r="AG27" s="37">
        <v>0</v>
      </c>
      <c r="AH27" s="37">
        <v>0</v>
      </c>
      <c r="AI27" s="37">
        <v>0</v>
      </c>
      <c r="AJ27" s="30">
        <f t="shared" si="2"/>
        <v>64943</v>
      </c>
      <c r="AK27" s="106"/>
      <c r="AL27" s="48">
        <v>0</v>
      </c>
      <c r="AV27"/>
    </row>
    <row r="28" spans="1:49">
      <c r="A28" s="72">
        <v>210</v>
      </c>
      <c r="B28" s="29" t="s">
        <v>109</v>
      </c>
      <c r="C28" s="37">
        <f t="shared" si="0"/>
        <v>67995</v>
      </c>
      <c r="D28" s="29">
        <v>0</v>
      </c>
      <c r="E28" s="29">
        <v>0</v>
      </c>
      <c r="F28" s="29">
        <v>349</v>
      </c>
      <c r="G28" s="29">
        <v>0</v>
      </c>
      <c r="H28" s="29">
        <v>274</v>
      </c>
      <c r="I28" s="29">
        <v>0</v>
      </c>
      <c r="J28" s="29">
        <v>0</v>
      </c>
      <c r="K28" s="29">
        <f t="shared" si="1"/>
        <v>67372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67372</v>
      </c>
      <c r="AG28" s="37">
        <v>0</v>
      </c>
      <c r="AH28" s="37">
        <v>0</v>
      </c>
      <c r="AI28" s="37">
        <v>0</v>
      </c>
      <c r="AJ28" s="30">
        <f t="shared" si="2"/>
        <v>67372</v>
      </c>
      <c r="AK28" s="106"/>
      <c r="AL28" s="48">
        <v>0</v>
      </c>
      <c r="AV28"/>
    </row>
    <row r="29" spans="1:49">
      <c r="A29" s="72">
        <v>220</v>
      </c>
      <c r="B29" s="29" t="s">
        <v>64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0">
        <f t="shared" si="2"/>
        <v>0</v>
      </c>
      <c r="AK29" s="106"/>
      <c r="AL29" s="48">
        <v>0</v>
      </c>
      <c r="AV29"/>
    </row>
    <row r="30" spans="1:49">
      <c r="A30" s="72">
        <v>230</v>
      </c>
      <c r="B30" s="29" t="s">
        <v>65</v>
      </c>
      <c r="C30" s="37">
        <f t="shared" si="0"/>
        <v>20445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1"/>
        <v>20445</v>
      </c>
      <c r="L30" s="2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0">
        <f t="shared" si="2"/>
        <v>0</v>
      </c>
      <c r="AK30" s="106"/>
      <c r="AL30" s="48">
        <v>20445</v>
      </c>
      <c r="AV30"/>
    </row>
    <row r="31" spans="1:49" ht="13.5" thickBot="1">
      <c r="A31" s="73">
        <v>999</v>
      </c>
      <c r="B31" s="29" t="s">
        <v>110</v>
      </c>
      <c r="C31" s="37">
        <f t="shared" si="0"/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1"/>
        <v>0</v>
      </c>
      <c r="L31" s="2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0">
        <f t="shared" si="2"/>
        <v>0</v>
      </c>
      <c r="AK31" s="49"/>
      <c r="AL31" s="56">
        <v>0</v>
      </c>
      <c r="AV31"/>
    </row>
    <row r="32" spans="1:49" s="15" customFormat="1" ht="21.75" customHeight="1" thickTop="1" thickBot="1">
      <c r="A32" s="74"/>
      <c r="B32" s="31">
        <f>SUM(B8:B31)</f>
        <v>0</v>
      </c>
      <c r="C32" s="38">
        <f>SUM(C8:C31)</f>
        <v>5871932</v>
      </c>
      <c r="D32" s="38">
        <f>SUM(D8:D31)</f>
        <v>0</v>
      </c>
      <c r="E32" s="38">
        <f t="shared" ref="E32:AL32" si="3">SUM(E8:E31)</f>
        <v>0</v>
      </c>
      <c r="F32" s="38">
        <f t="shared" si="3"/>
        <v>193324</v>
      </c>
      <c r="G32" s="38">
        <f t="shared" si="3"/>
        <v>0</v>
      </c>
      <c r="H32" s="38">
        <f t="shared" si="3"/>
        <v>19300</v>
      </c>
      <c r="I32" s="38">
        <f t="shared" si="3"/>
        <v>2088</v>
      </c>
      <c r="J32" s="38">
        <f t="shared" si="3"/>
        <v>131379</v>
      </c>
      <c r="K32" s="87">
        <f t="shared" si="3"/>
        <v>5525841</v>
      </c>
      <c r="L32" s="31">
        <f t="shared" si="3"/>
        <v>671026</v>
      </c>
      <c r="M32" s="31">
        <f t="shared" si="3"/>
        <v>131498</v>
      </c>
      <c r="N32" s="31">
        <f t="shared" si="3"/>
        <v>122085</v>
      </c>
      <c r="O32" s="31">
        <f t="shared" si="3"/>
        <v>22885</v>
      </c>
      <c r="P32" s="31">
        <f t="shared" si="3"/>
        <v>571862</v>
      </c>
      <c r="Q32" s="31">
        <f t="shared" si="3"/>
        <v>151404</v>
      </c>
      <c r="R32" s="31">
        <f t="shared" si="3"/>
        <v>35552</v>
      </c>
      <c r="S32" s="31">
        <f t="shared" si="3"/>
        <v>99189</v>
      </c>
      <c r="T32" s="31">
        <f t="shared" si="3"/>
        <v>91903</v>
      </c>
      <c r="U32" s="31">
        <f t="shared" si="3"/>
        <v>122317</v>
      </c>
      <c r="V32" s="31">
        <f t="shared" si="3"/>
        <v>42176</v>
      </c>
      <c r="W32" s="31">
        <f t="shared" si="3"/>
        <v>424497</v>
      </c>
      <c r="X32" s="31">
        <f t="shared" si="3"/>
        <v>486958</v>
      </c>
      <c r="Y32" s="31">
        <f t="shared" si="3"/>
        <v>362074</v>
      </c>
      <c r="Z32" s="31">
        <f t="shared" si="3"/>
        <v>90479</v>
      </c>
      <c r="AA32" s="31">
        <f t="shared" si="3"/>
        <v>278082</v>
      </c>
      <c r="AB32" s="31">
        <f t="shared" si="3"/>
        <v>276503</v>
      </c>
      <c r="AC32" s="31">
        <f t="shared" si="3"/>
        <v>265257</v>
      </c>
      <c r="AD32" s="31">
        <f t="shared" si="3"/>
        <v>140153</v>
      </c>
      <c r="AE32" s="31">
        <f t="shared" si="3"/>
        <v>64943</v>
      </c>
      <c r="AF32" s="31">
        <f t="shared" si="3"/>
        <v>67372</v>
      </c>
      <c r="AG32" s="31">
        <f t="shared" si="3"/>
        <v>0</v>
      </c>
      <c r="AH32" s="31">
        <f t="shared" si="3"/>
        <v>0</v>
      </c>
      <c r="AI32" s="31">
        <f t="shared" si="3"/>
        <v>0</v>
      </c>
      <c r="AJ32" s="31">
        <f t="shared" si="3"/>
        <v>4518215</v>
      </c>
      <c r="AK32" s="88">
        <f t="shared" si="3"/>
        <v>0</v>
      </c>
      <c r="AL32" s="87">
        <f t="shared" si="3"/>
        <v>1007626</v>
      </c>
      <c r="AM32"/>
      <c r="AN32"/>
      <c r="AO32"/>
      <c r="AP32"/>
      <c r="AQ32"/>
      <c r="AR32"/>
      <c r="AS32"/>
      <c r="AT32"/>
      <c r="AU32" s="14"/>
      <c r="AV32" s="14"/>
      <c r="AW32" s="14"/>
    </row>
    <row r="33" spans="1:48" s="15" customFormat="1" ht="21.75" customHeight="1" thickTop="1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14"/>
      <c r="AU33" s="14"/>
      <c r="AV33" s="14"/>
    </row>
    <row r="34" spans="1:48" ht="14.25" thickTop="1" thickBot="1">
      <c r="L34" s="79" t="s">
        <v>16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42"/>
      <c r="AK34"/>
      <c r="AU34" s="25"/>
      <c r="AV34"/>
    </row>
    <row r="35" spans="1:48" ht="90.75" thickTop="1" thickBot="1">
      <c r="A35" s="71" t="s">
        <v>17</v>
      </c>
      <c r="B35" s="78"/>
      <c r="C35" s="6" t="s">
        <v>18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10</v>
      </c>
      <c r="J35" s="39" t="s">
        <v>11</v>
      </c>
      <c r="K35" s="40" t="s">
        <v>12</v>
      </c>
      <c r="L35" s="5" t="s">
        <v>66</v>
      </c>
      <c r="M35" s="34" t="s">
        <v>67</v>
      </c>
      <c r="N35" s="34" t="s">
        <v>68</v>
      </c>
      <c r="O35" s="34" t="s">
        <v>69</v>
      </c>
      <c r="P35" s="34" t="s">
        <v>70</v>
      </c>
      <c r="Q35" s="34" t="s">
        <v>71</v>
      </c>
      <c r="R35" s="34" t="s">
        <v>88</v>
      </c>
      <c r="S35" s="34" t="s">
        <v>89</v>
      </c>
      <c r="T35" s="34" t="s">
        <v>90</v>
      </c>
      <c r="U35" s="34" t="s">
        <v>91</v>
      </c>
      <c r="V35" s="34" t="s">
        <v>58</v>
      </c>
      <c r="W35" s="34" t="s">
        <v>59</v>
      </c>
      <c r="X35" s="34" t="s">
        <v>60</v>
      </c>
      <c r="Y35" s="34" t="s">
        <v>72</v>
      </c>
      <c r="Z35" s="34" t="s">
        <v>73</v>
      </c>
      <c r="AA35" s="34" t="s">
        <v>74</v>
      </c>
      <c r="AB35" s="34" t="s">
        <v>92</v>
      </c>
      <c r="AC35" s="34" t="s">
        <v>75</v>
      </c>
      <c r="AD35" s="34" t="s">
        <v>93</v>
      </c>
      <c r="AE35" s="34" t="s">
        <v>94</v>
      </c>
      <c r="AF35" s="34" t="s">
        <v>63</v>
      </c>
      <c r="AG35" s="34" t="s">
        <v>76</v>
      </c>
      <c r="AH35" s="34" t="s">
        <v>65</v>
      </c>
      <c r="AI35" s="34" t="s">
        <v>77</v>
      </c>
      <c r="AJ35" s="40" t="s">
        <v>13</v>
      </c>
      <c r="AK35" s="54" t="s">
        <v>19</v>
      </c>
      <c r="AL35" s="52" t="s">
        <v>20</v>
      </c>
      <c r="AM35" s="58" t="s">
        <v>21</v>
      </c>
      <c r="AN35" s="59"/>
      <c r="AO35" s="60"/>
      <c r="AP35" s="61"/>
      <c r="AQ35" s="61"/>
      <c r="AR35" s="61"/>
      <c r="AS35" s="27" t="s">
        <v>22</v>
      </c>
      <c r="AT35" s="40" t="s">
        <v>23</v>
      </c>
      <c r="AV35"/>
    </row>
    <row r="36" spans="1:48" ht="13.5" thickTop="1">
      <c r="A36" s="18"/>
      <c r="B36" s="76"/>
      <c r="C36" s="35"/>
      <c r="D36" s="22"/>
      <c r="E36" s="22"/>
      <c r="F36" s="22"/>
      <c r="G36" s="22"/>
      <c r="H36" s="22"/>
      <c r="I36" s="22"/>
      <c r="J36" s="22"/>
      <c r="K36" s="22"/>
      <c r="L36" s="21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69"/>
      <c r="AJ36" s="10"/>
      <c r="AK36" s="48"/>
      <c r="AL36" s="47"/>
      <c r="AM36" s="16" t="s">
        <v>24</v>
      </c>
      <c r="AN36" s="62" t="s">
        <v>25</v>
      </c>
      <c r="AO36" s="63"/>
      <c r="AP36" s="64"/>
      <c r="AQ36" s="68" t="s">
        <v>26</v>
      </c>
      <c r="AR36" s="65" t="s">
        <v>27</v>
      </c>
      <c r="AS36" s="22"/>
      <c r="AT36" s="50"/>
      <c r="AV36"/>
    </row>
    <row r="37" spans="1:48" ht="13.5" thickBot="1">
      <c r="A37" s="75"/>
      <c r="B37" s="77"/>
      <c r="C37" s="36"/>
      <c r="D37" s="8"/>
      <c r="E37" s="8"/>
      <c r="F37" s="8"/>
      <c r="G37" s="8"/>
      <c r="H37" s="8"/>
      <c r="I37" s="8"/>
      <c r="J37" s="8"/>
      <c r="K37" s="8"/>
      <c r="L37" s="7">
        <v>10</v>
      </c>
      <c r="M37" s="36">
        <v>20</v>
      </c>
      <c r="N37" s="36">
        <v>30</v>
      </c>
      <c r="O37" s="36">
        <v>40</v>
      </c>
      <c r="P37" s="36">
        <v>50</v>
      </c>
      <c r="Q37" s="36">
        <v>60</v>
      </c>
      <c r="R37" s="36">
        <v>70</v>
      </c>
      <c r="S37" s="36">
        <v>80</v>
      </c>
      <c r="T37" s="36">
        <v>90</v>
      </c>
      <c r="U37" s="36">
        <v>100</v>
      </c>
      <c r="V37" s="36">
        <v>110</v>
      </c>
      <c r="W37" s="36">
        <v>120</v>
      </c>
      <c r="X37" s="36">
        <v>130</v>
      </c>
      <c r="Y37" s="36">
        <v>140</v>
      </c>
      <c r="Z37" s="36">
        <v>150</v>
      </c>
      <c r="AA37" s="36">
        <v>160</v>
      </c>
      <c r="AB37" s="36">
        <v>170</v>
      </c>
      <c r="AC37" s="36">
        <v>180</v>
      </c>
      <c r="AD37" s="36">
        <v>190</v>
      </c>
      <c r="AE37" s="36">
        <v>200</v>
      </c>
      <c r="AF37" s="36">
        <v>210</v>
      </c>
      <c r="AG37" s="36">
        <v>220</v>
      </c>
      <c r="AH37" s="36">
        <v>230</v>
      </c>
      <c r="AI37" s="36">
        <v>999</v>
      </c>
      <c r="AJ37" s="77"/>
      <c r="AK37" s="56"/>
      <c r="AL37" s="9"/>
      <c r="AM37" s="13" t="s">
        <v>28</v>
      </c>
      <c r="AN37" s="49" t="s">
        <v>29</v>
      </c>
      <c r="AO37" s="23" t="s">
        <v>30</v>
      </c>
      <c r="AP37" s="24" t="s">
        <v>31</v>
      </c>
      <c r="AQ37" s="66" t="s">
        <v>32</v>
      </c>
      <c r="AR37" s="66"/>
      <c r="AS37" s="9"/>
      <c r="AT37" s="56"/>
      <c r="AV37"/>
    </row>
    <row r="38" spans="1:48" ht="13.5" thickTop="1">
      <c r="A38" s="18">
        <v>10</v>
      </c>
      <c r="B38" s="30" t="s">
        <v>54</v>
      </c>
      <c r="C38" s="37">
        <f t="shared" ref="C38:C61" si="4">AJ38+AL38+AM38+SUM(AS38:AT38)</f>
        <v>813062</v>
      </c>
      <c r="D38" s="29"/>
      <c r="E38" s="29"/>
      <c r="F38" s="29"/>
      <c r="G38" s="29"/>
      <c r="H38" s="29"/>
      <c r="I38" s="29"/>
      <c r="J38" s="29"/>
      <c r="K38" s="29"/>
      <c r="L38" s="28">
        <v>149165</v>
      </c>
      <c r="M38" s="37">
        <v>2000</v>
      </c>
      <c r="N38" s="37">
        <v>0</v>
      </c>
      <c r="O38" s="37">
        <v>0</v>
      </c>
      <c r="P38" s="37">
        <v>106509</v>
      </c>
      <c r="Q38" s="37">
        <v>47711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62715</v>
      </c>
      <c r="AB38" s="37">
        <v>0</v>
      </c>
      <c r="AC38" s="37">
        <v>0</v>
      </c>
      <c r="AD38" s="37">
        <v>363</v>
      </c>
      <c r="AE38" s="37">
        <v>0</v>
      </c>
      <c r="AF38" s="37">
        <v>0</v>
      </c>
      <c r="AG38" s="37">
        <v>0</v>
      </c>
      <c r="AH38" s="37">
        <v>0</v>
      </c>
      <c r="AI38" s="89">
        <v>0</v>
      </c>
      <c r="AJ38" s="90">
        <f>SUM(L38:AI38)</f>
        <v>368463</v>
      </c>
      <c r="AK38" s="30"/>
      <c r="AL38" s="29">
        <v>47372</v>
      </c>
      <c r="AM38" s="81">
        <f>AN38+AQ38+AR38</f>
        <v>391039</v>
      </c>
      <c r="AN38" s="28">
        <f>SUM(AO38:AP38)</f>
        <v>391039</v>
      </c>
      <c r="AO38" s="33">
        <v>124173</v>
      </c>
      <c r="AP38" s="29">
        <v>266866</v>
      </c>
      <c r="AQ38" s="67">
        <v>0</v>
      </c>
      <c r="AR38" s="67">
        <v>0</v>
      </c>
      <c r="AS38" s="29">
        <v>0</v>
      </c>
      <c r="AT38" s="30">
        <v>6188</v>
      </c>
      <c r="AV38"/>
    </row>
    <row r="39" spans="1:48">
      <c r="A39" s="18">
        <v>20</v>
      </c>
      <c r="B39" s="30" t="s">
        <v>95</v>
      </c>
      <c r="C39" s="37">
        <f t="shared" si="4"/>
        <v>151203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3198</v>
      </c>
      <c r="N39" s="37">
        <v>0</v>
      </c>
      <c r="O39" s="37">
        <v>0</v>
      </c>
      <c r="P39" s="37">
        <v>50898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12970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89">
        <v>0</v>
      </c>
      <c r="AJ39" s="90">
        <f t="shared" ref="AJ39:AJ61" si="5">SUM(L39:AI39)</f>
        <v>67066</v>
      </c>
      <c r="AK39" s="30"/>
      <c r="AL39" s="29">
        <v>3545</v>
      </c>
      <c r="AM39" s="81">
        <f t="shared" ref="AM39:AM61" si="6">AN39+AQ39+AR39</f>
        <v>72750</v>
      </c>
      <c r="AN39" s="28">
        <f t="shared" ref="AN39:AN61" si="7">SUM(AO39:AP39)</f>
        <v>72750</v>
      </c>
      <c r="AO39" s="33">
        <v>26385</v>
      </c>
      <c r="AP39" s="29">
        <v>46365</v>
      </c>
      <c r="AQ39" s="67">
        <v>0</v>
      </c>
      <c r="AR39" s="67">
        <v>0</v>
      </c>
      <c r="AS39" s="29">
        <v>5121</v>
      </c>
      <c r="AT39" s="30">
        <v>2721</v>
      </c>
      <c r="AV39"/>
    </row>
    <row r="40" spans="1:48">
      <c r="A40" s="18">
        <v>30</v>
      </c>
      <c r="B40" s="30" t="s">
        <v>96</v>
      </c>
      <c r="C40" s="37">
        <f t="shared" si="4"/>
        <v>148121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5503</v>
      </c>
      <c r="O40" s="37">
        <v>0</v>
      </c>
      <c r="P40" s="37">
        <v>11947</v>
      </c>
      <c r="Q40" s="37">
        <v>0</v>
      </c>
      <c r="R40" s="37">
        <v>0</v>
      </c>
      <c r="S40" s="37">
        <v>132</v>
      </c>
      <c r="T40" s="37">
        <v>0</v>
      </c>
      <c r="U40" s="37">
        <v>31678</v>
      </c>
      <c r="V40" s="37">
        <v>0</v>
      </c>
      <c r="W40" s="37">
        <v>1903</v>
      </c>
      <c r="X40" s="37">
        <v>0</v>
      </c>
      <c r="Y40" s="37">
        <v>0</v>
      </c>
      <c r="Z40" s="37">
        <v>0</v>
      </c>
      <c r="AA40" s="37">
        <v>8140</v>
      </c>
      <c r="AB40" s="37">
        <v>3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89">
        <v>0</v>
      </c>
      <c r="AJ40" s="90">
        <f t="shared" si="5"/>
        <v>59306</v>
      </c>
      <c r="AK40" s="30"/>
      <c r="AL40" s="29">
        <v>12591</v>
      </c>
      <c r="AM40" s="81">
        <f t="shared" si="6"/>
        <v>74608</v>
      </c>
      <c r="AN40" s="28">
        <f t="shared" si="7"/>
        <v>74608</v>
      </c>
      <c r="AO40" s="33">
        <v>15515</v>
      </c>
      <c r="AP40" s="29">
        <v>59093</v>
      </c>
      <c r="AQ40" s="67">
        <v>0</v>
      </c>
      <c r="AR40" s="67">
        <v>0</v>
      </c>
      <c r="AS40" s="29">
        <v>3627</v>
      </c>
      <c r="AT40" s="30">
        <v>-2011</v>
      </c>
      <c r="AV40"/>
    </row>
    <row r="41" spans="1:48">
      <c r="A41" s="18">
        <v>40</v>
      </c>
      <c r="B41" s="30" t="s">
        <v>55</v>
      </c>
      <c r="C41" s="37">
        <f t="shared" si="4"/>
        <v>28061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0</v>
      </c>
      <c r="N41" s="37">
        <v>0</v>
      </c>
      <c r="O41" s="37">
        <v>0</v>
      </c>
      <c r="P41" s="37">
        <v>64</v>
      </c>
      <c r="Q41" s="37">
        <v>0</v>
      </c>
      <c r="R41" s="37">
        <v>0</v>
      </c>
      <c r="S41" s="37">
        <v>770</v>
      </c>
      <c r="T41" s="37">
        <v>0</v>
      </c>
      <c r="U41" s="37">
        <v>0</v>
      </c>
      <c r="V41" s="37">
        <v>0</v>
      </c>
      <c r="W41" s="37">
        <v>14548</v>
      </c>
      <c r="X41" s="37">
        <v>0</v>
      </c>
      <c r="Y41" s="37">
        <v>0</v>
      </c>
      <c r="Z41" s="37">
        <v>0</v>
      </c>
      <c r="AA41" s="37">
        <v>2660</v>
      </c>
      <c r="AB41" s="37">
        <v>43</v>
      </c>
      <c r="AC41" s="37">
        <v>0</v>
      </c>
      <c r="AD41" s="37">
        <v>163</v>
      </c>
      <c r="AE41" s="37">
        <v>0</v>
      </c>
      <c r="AF41" s="37">
        <v>0</v>
      </c>
      <c r="AG41" s="37">
        <v>0</v>
      </c>
      <c r="AH41" s="37">
        <v>0</v>
      </c>
      <c r="AI41" s="89">
        <v>0</v>
      </c>
      <c r="AJ41" s="90">
        <f t="shared" si="5"/>
        <v>18248</v>
      </c>
      <c r="AK41" s="30"/>
      <c r="AL41" s="29">
        <v>54</v>
      </c>
      <c r="AM41" s="81">
        <f t="shared" si="6"/>
        <v>7023</v>
      </c>
      <c r="AN41" s="28">
        <f t="shared" si="7"/>
        <v>7023</v>
      </c>
      <c r="AO41" s="33">
        <v>0</v>
      </c>
      <c r="AP41" s="29">
        <v>7023</v>
      </c>
      <c r="AQ41" s="67">
        <v>0</v>
      </c>
      <c r="AR41" s="67">
        <v>0</v>
      </c>
      <c r="AS41" s="29">
        <v>2732</v>
      </c>
      <c r="AT41" s="30">
        <v>4</v>
      </c>
      <c r="AV41"/>
    </row>
    <row r="42" spans="1:48">
      <c r="A42" s="18">
        <v>50</v>
      </c>
      <c r="B42" s="30" t="s">
        <v>56</v>
      </c>
      <c r="C42" s="37">
        <f t="shared" si="4"/>
        <v>1041960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20654</v>
      </c>
      <c r="N42" s="37">
        <v>0</v>
      </c>
      <c r="O42" s="37">
        <v>0</v>
      </c>
      <c r="P42" s="37">
        <v>62282</v>
      </c>
      <c r="Q42" s="37">
        <v>1289</v>
      </c>
      <c r="R42" s="37">
        <v>1444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80854</v>
      </c>
      <c r="AB42" s="37">
        <v>0</v>
      </c>
      <c r="AC42" s="37">
        <v>3967</v>
      </c>
      <c r="AD42" s="37">
        <v>3648</v>
      </c>
      <c r="AE42" s="37">
        <v>1054</v>
      </c>
      <c r="AF42" s="37">
        <v>2848</v>
      </c>
      <c r="AG42" s="37">
        <v>0</v>
      </c>
      <c r="AH42" s="37">
        <v>0</v>
      </c>
      <c r="AI42" s="89">
        <v>0</v>
      </c>
      <c r="AJ42" s="90">
        <f t="shared" si="5"/>
        <v>178040</v>
      </c>
      <c r="AK42" s="30"/>
      <c r="AL42" s="29">
        <v>259835</v>
      </c>
      <c r="AM42" s="81">
        <f t="shared" si="6"/>
        <v>591948</v>
      </c>
      <c r="AN42" s="28">
        <f t="shared" si="7"/>
        <v>591948</v>
      </c>
      <c r="AO42" s="33">
        <v>13540</v>
      </c>
      <c r="AP42" s="29">
        <v>578408</v>
      </c>
      <c r="AQ42" s="67">
        <v>0</v>
      </c>
      <c r="AR42" s="67">
        <v>0</v>
      </c>
      <c r="AS42" s="29">
        <v>0</v>
      </c>
      <c r="AT42" s="30">
        <v>12137</v>
      </c>
      <c r="AV42"/>
    </row>
    <row r="43" spans="1:48">
      <c r="A43" s="18">
        <v>60</v>
      </c>
      <c r="B43" s="30" t="s">
        <v>57</v>
      </c>
      <c r="C43" s="37">
        <f t="shared" si="4"/>
        <v>336622</v>
      </c>
      <c r="D43" s="29"/>
      <c r="E43" s="29"/>
      <c r="F43" s="29"/>
      <c r="G43" s="29"/>
      <c r="H43" s="29"/>
      <c r="I43" s="29"/>
      <c r="J43" s="29"/>
      <c r="K43" s="29"/>
      <c r="L43" s="28">
        <v>1349</v>
      </c>
      <c r="M43" s="37">
        <v>0</v>
      </c>
      <c r="N43" s="37">
        <v>1416</v>
      </c>
      <c r="O43" s="37">
        <v>0</v>
      </c>
      <c r="P43" s="37">
        <v>2840</v>
      </c>
      <c r="Q43" s="37">
        <v>29548</v>
      </c>
      <c r="R43" s="37">
        <v>463</v>
      </c>
      <c r="S43" s="37">
        <v>3</v>
      </c>
      <c r="T43" s="37">
        <v>35</v>
      </c>
      <c r="U43" s="37">
        <v>3305</v>
      </c>
      <c r="V43" s="37">
        <v>4</v>
      </c>
      <c r="W43" s="37">
        <v>3006</v>
      </c>
      <c r="X43" s="37">
        <v>2965</v>
      </c>
      <c r="Y43" s="37">
        <v>9425</v>
      </c>
      <c r="Z43" s="37">
        <v>3</v>
      </c>
      <c r="AA43" s="37">
        <v>3651</v>
      </c>
      <c r="AB43" s="37">
        <v>3537</v>
      </c>
      <c r="AC43" s="37">
        <v>40</v>
      </c>
      <c r="AD43" s="37">
        <v>380</v>
      </c>
      <c r="AE43" s="37">
        <v>2697</v>
      </c>
      <c r="AF43" s="37">
        <v>3344</v>
      </c>
      <c r="AG43" s="37">
        <v>0</v>
      </c>
      <c r="AH43" s="37">
        <v>0</v>
      </c>
      <c r="AI43" s="89">
        <v>0</v>
      </c>
      <c r="AJ43" s="90">
        <f t="shared" si="5"/>
        <v>68011</v>
      </c>
      <c r="AK43" s="30"/>
      <c r="AL43" s="29">
        <v>127874</v>
      </c>
      <c r="AM43" s="81">
        <f t="shared" si="6"/>
        <v>125130</v>
      </c>
      <c r="AN43" s="28">
        <f t="shared" si="7"/>
        <v>125130</v>
      </c>
      <c r="AO43" s="33">
        <v>0</v>
      </c>
      <c r="AP43" s="29">
        <v>125130</v>
      </c>
      <c r="AQ43" s="67">
        <v>0</v>
      </c>
      <c r="AR43" s="67">
        <v>0</v>
      </c>
      <c r="AS43" s="29">
        <v>0</v>
      </c>
      <c r="AT43" s="30">
        <v>15607</v>
      </c>
      <c r="AV43"/>
    </row>
    <row r="44" spans="1:48">
      <c r="A44" s="18">
        <v>70</v>
      </c>
      <c r="B44" s="30" t="s">
        <v>97</v>
      </c>
      <c r="C44" s="37">
        <f t="shared" si="4"/>
        <v>455820</v>
      </c>
      <c r="D44" s="29"/>
      <c r="E44" s="29"/>
      <c r="F44" s="29"/>
      <c r="G44" s="29"/>
      <c r="H44" s="29"/>
      <c r="I44" s="29"/>
      <c r="J44" s="29"/>
      <c r="K44" s="29"/>
      <c r="L44" s="28">
        <v>9545</v>
      </c>
      <c r="M44" s="37">
        <v>850</v>
      </c>
      <c r="N44" s="37">
        <v>14251</v>
      </c>
      <c r="O44" s="37">
        <v>5327</v>
      </c>
      <c r="P44" s="37">
        <v>5725</v>
      </c>
      <c r="Q44" s="37">
        <v>5149</v>
      </c>
      <c r="R44" s="37">
        <v>13902</v>
      </c>
      <c r="S44" s="37">
        <v>10297</v>
      </c>
      <c r="T44" s="37">
        <v>395</v>
      </c>
      <c r="U44" s="37">
        <v>9271</v>
      </c>
      <c r="V44" s="37">
        <v>11353</v>
      </c>
      <c r="W44" s="37">
        <v>11473</v>
      </c>
      <c r="X44" s="37">
        <v>31645</v>
      </c>
      <c r="Y44" s="37">
        <v>52501</v>
      </c>
      <c r="Z44" s="37">
        <v>1279</v>
      </c>
      <c r="AA44" s="37">
        <v>4959</v>
      </c>
      <c r="AB44" s="37">
        <v>23125</v>
      </c>
      <c r="AC44" s="37">
        <v>27582</v>
      </c>
      <c r="AD44" s="37">
        <v>799</v>
      </c>
      <c r="AE44" s="37">
        <v>10135</v>
      </c>
      <c r="AF44" s="37">
        <v>12751</v>
      </c>
      <c r="AG44" s="37">
        <v>0</v>
      </c>
      <c r="AH44" s="37">
        <v>0</v>
      </c>
      <c r="AI44" s="89">
        <v>0</v>
      </c>
      <c r="AJ44" s="90">
        <f t="shared" si="5"/>
        <v>262314</v>
      </c>
      <c r="AK44" s="30"/>
      <c r="AL44" s="29">
        <v>19047</v>
      </c>
      <c r="AM44" s="81">
        <f t="shared" si="6"/>
        <v>170271</v>
      </c>
      <c r="AN44" s="28">
        <f t="shared" si="7"/>
        <v>170271</v>
      </c>
      <c r="AO44" s="33">
        <v>0</v>
      </c>
      <c r="AP44" s="29">
        <v>170271</v>
      </c>
      <c r="AQ44" s="67">
        <v>0</v>
      </c>
      <c r="AR44" s="67">
        <v>0</v>
      </c>
      <c r="AS44" s="29">
        <v>0</v>
      </c>
      <c r="AT44" s="30">
        <v>4188</v>
      </c>
      <c r="AV44"/>
    </row>
    <row r="45" spans="1:48">
      <c r="A45" s="18">
        <v>80</v>
      </c>
      <c r="B45" s="30" t="s">
        <v>98</v>
      </c>
      <c r="C45" s="37">
        <f t="shared" si="4"/>
        <v>171648</v>
      </c>
      <c r="D45" s="29"/>
      <c r="E45" s="29"/>
      <c r="F45" s="29"/>
      <c r="G45" s="29"/>
      <c r="H45" s="29"/>
      <c r="I45" s="29"/>
      <c r="J45" s="29"/>
      <c r="K45" s="29"/>
      <c r="L45" s="28">
        <v>127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15</v>
      </c>
      <c r="S45" s="37">
        <v>35756</v>
      </c>
      <c r="T45" s="37">
        <v>0</v>
      </c>
      <c r="U45" s="37">
        <v>0</v>
      </c>
      <c r="V45" s="37">
        <v>1042</v>
      </c>
      <c r="W45" s="37">
        <v>99720</v>
      </c>
      <c r="X45" s="37">
        <v>1277</v>
      </c>
      <c r="Y45" s="37">
        <v>262</v>
      </c>
      <c r="Z45" s="37">
        <v>0</v>
      </c>
      <c r="AA45" s="37">
        <v>1017</v>
      </c>
      <c r="AB45" s="37">
        <v>8809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89">
        <v>0</v>
      </c>
      <c r="AJ45" s="90">
        <f t="shared" si="5"/>
        <v>148025</v>
      </c>
      <c r="AK45" s="30"/>
      <c r="AL45" s="29">
        <v>20232</v>
      </c>
      <c r="AM45" s="81">
        <f t="shared" si="6"/>
        <v>3855</v>
      </c>
      <c r="AN45" s="28">
        <f t="shared" si="7"/>
        <v>3855</v>
      </c>
      <c r="AO45" s="33">
        <v>0</v>
      </c>
      <c r="AP45" s="29">
        <v>3855</v>
      </c>
      <c r="AQ45" s="67">
        <v>0</v>
      </c>
      <c r="AR45" s="67">
        <v>0</v>
      </c>
      <c r="AS45" s="29">
        <v>0</v>
      </c>
      <c r="AT45" s="30">
        <v>-464</v>
      </c>
      <c r="AV45"/>
    </row>
    <row r="46" spans="1:48">
      <c r="A46" s="18">
        <v>90</v>
      </c>
      <c r="B46" s="30" t="s">
        <v>99</v>
      </c>
      <c r="C46" s="37">
        <f t="shared" si="4"/>
        <v>367815</v>
      </c>
      <c r="D46" s="29"/>
      <c r="E46" s="29"/>
      <c r="F46" s="29"/>
      <c r="G46" s="29"/>
      <c r="H46" s="29"/>
      <c r="I46" s="29"/>
      <c r="J46" s="29"/>
      <c r="K46" s="29"/>
      <c r="L46" s="28">
        <v>4342</v>
      </c>
      <c r="M46" s="37">
        <v>2451</v>
      </c>
      <c r="N46" s="37">
        <v>291</v>
      </c>
      <c r="O46" s="37">
        <v>1473</v>
      </c>
      <c r="P46" s="37">
        <v>5481</v>
      </c>
      <c r="Q46" s="37">
        <v>82</v>
      </c>
      <c r="R46" s="37">
        <v>984</v>
      </c>
      <c r="S46" s="37">
        <v>1476</v>
      </c>
      <c r="T46" s="37">
        <v>51271</v>
      </c>
      <c r="U46" s="37">
        <v>249</v>
      </c>
      <c r="V46" s="37">
        <v>3744</v>
      </c>
      <c r="W46" s="37">
        <v>39288</v>
      </c>
      <c r="X46" s="37">
        <v>1917</v>
      </c>
      <c r="Y46" s="37">
        <v>3670</v>
      </c>
      <c r="Z46" s="37">
        <v>143</v>
      </c>
      <c r="AA46" s="37">
        <v>96</v>
      </c>
      <c r="AB46" s="37">
        <v>7802</v>
      </c>
      <c r="AC46" s="37">
        <v>1219</v>
      </c>
      <c r="AD46" s="37">
        <v>0</v>
      </c>
      <c r="AE46" s="37">
        <v>2341</v>
      </c>
      <c r="AF46" s="37">
        <v>1329</v>
      </c>
      <c r="AG46" s="37">
        <v>0</v>
      </c>
      <c r="AH46" s="37">
        <v>0</v>
      </c>
      <c r="AI46" s="89">
        <v>0</v>
      </c>
      <c r="AJ46" s="90">
        <f t="shared" si="5"/>
        <v>129649</v>
      </c>
      <c r="AK46" s="30"/>
      <c r="AL46" s="29">
        <v>13456</v>
      </c>
      <c r="AM46" s="81">
        <f t="shared" si="6"/>
        <v>43283</v>
      </c>
      <c r="AN46" s="28">
        <f t="shared" si="7"/>
        <v>43283</v>
      </c>
      <c r="AO46" s="33">
        <v>0</v>
      </c>
      <c r="AP46" s="29">
        <v>43283</v>
      </c>
      <c r="AQ46" s="67">
        <v>0</v>
      </c>
      <c r="AR46" s="67">
        <v>0</v>
      </c>
      <c r="AS46" s="29">
        <v>169638</v>
      </c>
      <c r="AT46" s="30">
        <v>11789</v>
      </c>
      <c r="AV46"/>
    </row>
    <row r="47" spans="1:48">
      <c r="A47" s="18">
        <v>100</v>
      </c>
      <c r="B47" s="30" t="s">
        <v>100</v>
      </c>
      <c r="C47" s="37">
        <f t="shared" si="4"/>
        <v>159993</v>
      </c>
      <c r="D47" s="29"/>
      <c r="E47" s="29"/>
      <c r="F47" s="29"/>
      <c r="G47" s="29"/>
      <c r="H47" s="29"/>
      <c r="I47" s="29"/>
      <c r="J47" s="29"/>
      <c r="K47" s="29"/>
      <c r="L47" s="28">
        <v>57</v>
      </c>
      <c r="M47" s="37">
        <v>881</v>
      </c>
      <c r="N47" s="37">
        <v>928</v>
      </c>
      <c r="O47" s="37">
        <v>11</v>
      </c>
      <c r="P47" s="37">
        <v>3600</v>
      </c>
      <c r="Q47" s="37">
        <v>43</v>
      </c>
      <c r="R47" s="37">
        <v>237</v>
      </c>
      <c r="S47" s="37">
        <v>324</v>
      </c>
      <c r="T47" s="37">
        <v>13</v>
      </c>
      <c r="U47" s="37">
        <v>10501</v>
      </c>
      <c r="V47" s="37">
        <v>3514</v>
      </c>
      <c r="W47" s="37">
        <v>16639</v>
      </c>
      <c r="X47" s="37">
        <v>348</v>
      </c>
      <c r="Y47" s="37">
        <v>5634</v>
      </c>
      <c r="Z47" s="37">
        <v>4419</v>
      </c>
      <c r="AA47" s="37">
        <v>123</v>
      </c>
      <c r="AB47" s="37">
        <v>7691</v>
      </c>
      <c r="AC47" s="37">
        <v>10310</v>
      </c>
      <c r="AD47" s="37">
        <v>9474</v>
      </c>
      <c r="AE47" s="37">
        <v>3301</v>
      </c>
      <c r="AF47" s="37">
        <v>1392</v>
      </c>
      <c r="AG47" s="37">
        <v>0</v>
      </c>
      <c r="AH47" s="37">
        <v>0</v>
      </c>
      <c r="AI47" s="89">
        <v>0</v>
      </c>
      <c r="AJ47" s="90">
        <f t="shared" si="5"/>
        <v>79440</v>
      </c>
      <c r="AK47" s="30"/>
      <c r="AL47" s="29">
        <v>3941</v>
      </c>
      <c r="AM47" s="81">
        <f t="shared" si="6"/>
        <v>34737</v>
      </c>
      <c r="AN47" s="28">
        <f t="shared" si="7"/>
        <v>34737</v>
      </c>
      <c r="AO47" s="33">
        <v>0</v>
      </c>
      <c r="AP47" s="29">
        <v>34737</v>
      </c>
      <c r="AQ47" s="67">
        <v>0</v>
      </c>
      <c r="AR47" s="67">
        <v>0</v>
      </c>
      <c r="AS47" s="29">
        <v>42156</v>
      </c>
      <c r="AT47" s="30">
        <v>-281</v>
      </c>
      <c r="AV47"/>
    </row>
    <row r="48" spans="1:48">
      <c r="A48" s="18">
        <v>110</v>
      </c>
      <c r="B48" s="30" t="s">
        <v>101</v>
      </c>
      <c r="C48" s="37">
        <f t="shared" si="4"/>
        <v>68466</v>
      </c>
      <c r="D48" s="29"/>
      <c r="E48" s="29"/>
      <c r="F48" s="29"/>
      <c r="G48" s="29"/>
      <c r="H48" s="29"/>
      <c r="I48" s="29"/>
      <c r="J48" s="29"/>
      <c r="K48" s="29"/>
      <c r="L48" s="28">
        <v>111</v>
      </c>
      <c r="M48" s="37">
        <v>91</v>
      </c>
      <c r="N48" s="37">
        <v>37</v>
      </c>
      <c r="O48" s="37">
        <v>127</v>
      </c>
      <c r="P48" s="37">
        <v>3824</v>
      </c>
      <c r="Q48" s="37">
        <v>1380</v>
      </c>
      <c r="R48" s="37">
        <v>1057</v>
      </c>
      <c r="S48" s="37">
        <v>6172</v>
      </c>
      <c r="T48" s="37">
        <v>1527</v>
      </c>
      <c r="U48" s="37">
        <v>5084</v>
      </c>
      <c r="V48" s="37">
        <v>1200</v>
      </c>
      <c r="W48" s="37">
        <v>1909</v>
      </c>
      <c r="X48" s="37">
        <v>3034</v>
      </c>
      <c r="Y48" s="37">
        <v>4424</v>
      </c>
      <c r="Z48" s="37">
        <v>3598</v>
      </c>
      <c r="AA48" s="37">
        <v>2495</v>
      </c>
      <c r="AB48" s="37">
        <v>982</v>
      </c>
      <c r="AC48" s="37">
        <v>10713</v>
      </c>
      <c r="AD48" s="37">
        <v>3138</v>
      </c>
      <c r="AE48" s="37">
        <v>4062</v>
      </c>
      <c r="AF48" s="37">
        <v>1802</v>
      </c>
      <c r="AG48" s="37">
        <v>0</v>
      </c>
      <c r="AH48" s="37">
        <v>0</v>
      </c>
      <c r="AI48" s="89">
        <v>0</v>
      </c>
      <c r="AJ48" s="90">
        <f t="shared" si="5"/>
        <v>56767</v>
      </c>
      <c r="AK48" s="30"/>
      <c r="AL48" s="29">
        <v>0</v>
      </c>
      <c r="AM48" s="81">
        <f t="shared" si="6"/>
        <v>11699</v>
      </c>
      <c r="AN48" s="28">
        <f t="shared" si="7"/>
        <v>11699</v>
      </c>
      <c r="AO48" s="33">
        <v>0</v>
      </c>
      <c r="AP48" s="29">
        <v>11699</v>
      </c>
      <c r="AQ48" s="67">
        <v>0</v>
      </c>
      <c r="AR48" s="67">
        <v>0</v>
      </c>
      <c r="AS48" s="29">
        <v>0</v>
      </c>
      <c r="AT48" s="30">
        <v>0</v>
      </c>
      <c r="AV48"/>
    </row>
    <row r="49" spans="1:48">
      <c r="A49" s="18">
        <v>120</v>
      </c>
      <c r="B49" s="30" t="s">
        <v>102</v>
      </c>
      <c r="C49" s="37">
        <f t="shared" si="4"/>
        <v>456399</v>
      </c>
      <c r="D49" s="29"/>
      <c r="E49" s="29"/>
      <c r="F49" s="29"/>
      <c r="G49" s="29"/>
      <c r="H49" s="29"/>
      <c r="I49" s="29"/>
      <c r="J49" s="29"/>
      <c r="K49" s="29"/>
      <c r="L49" s="28">
        <v>8</v>
      </c>
      <c r="M49" s="37">
        <v>76</v>
      </c>
      <c r="N49" s="37">
        <v>9</v>
      </c>
      <c r="O49" s="37">
        <v>0</v>
      </c>
      <c r="P49" s="37">
        <v>352</v>
      </c>
      <c r="Q49" s="37">
        <v>3</v>
      </c>
      <c r="R49" s="37">
        <v>551</v>
      </c>
      <c r="S49" s="37">
        <v>27</v>
      </c>
      <c r="T49" s="37">
        <v>1</v>
      </c>
      <c r="U49" s="37">
        <v>64</v>
      </c>
      <c r="V49" s="37">
        <v>50</v>
      </c>
      <c r="W49" s="37">
        <v>20069</v>
      </c>
      <c r="X49" s="37">
        <v>50</v>
      </c>
      <c r="Y49" s="37">
        <v>250</v>
      </c>
      <c r="Z49" s="37">
        <v>37</v>
      </c>
      <c r="AA49" s="37">
        <v>128</v>
      </c>
      <c r="AB49" s="37">
        <v>17036</v>
      </c>
      <c r="AC49" s="37">
        <v>134</v>
      </c>
      <c r="AD49" s="37">
        <v>0</v>
      </c>
      <c r="AE49" s="37">
        <v>536</v>
      </c>
      <c r="AF49" s="37">
        <v>71</v>
      </c>
      <c r="AG49" s="37">
        <v>0</v>
      </c>
      <c r="AH49" s="37">
        <v>0</v>
      </c>
      <c r="AI49" s="89">
        <v>0</v>
      </c>
      <c r="AJ49" s="90">
        <f t="shared" si="5"/>
        <v>39452</v>
      </c>
      <c r="AK49" s="30"/>
      <c r="AL49" s="29">
        <v>27</v>
      </c>
      <c r="AM49" s="81">
        <f t="shared" si="6"/>
        <v>15515</v>
      </c>
      <c r="AN49" s="28">
        <f t="shared" si="7"/>
        <v>15515</v>
      </c>
      <c r="AO49" s="33">
        <v>0</v>
      </c>
      <c r="AP49" s="29">
        <v>15515</v>
      </c>
      <c r="AQ49" s="67">
        <v>0</v>
      </c>
      <c r="AR49" s="67">
        <v>0</v>
      </c>
      <c r="AS49" s="29">
        <v>401405</v>
      </c>
      <c r="AT49" s="30">
        <v>0</v>
      </c>
      <c r="AV49"/>
    </row>
    <row r="50" spans="1:48">
      <c r="A50" s="18">
        <v>130</v>
      </c>
      <c r="B50" s="30" t="s">
        <v>103</v>
      </c>
      <c r="C50" s="37">
        <f t="shared" si="4"/>
        <v>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89">
        <v>0</v>
      </c>
      <c r="AJ50" s="90">
        <f t="shared" si="5"/>
        <v>0</v>
      </c>
      <c r="AK50" s="30"/>
      <c r="AL50" s="29">
        <v>0</v>
      </c>
      <c r="AM50" s="81">
        <f t="shared" si="6"/>
        <v>0</v>
      </c>
      <c r="AN50" s="28">
        <f t="shared" si="7"/>
        <v>0</v>
      </c>
      <c r="AO50" s="33">
        <v>0</v>
      </c>
      <c r="AP50" s="29">
        <v>0</v>
      </c>
      <c r="AQ50" s="67">
        <v>0</v>
      </c>
      <c r="AR50" s="67">
        <v>0</v>
      </c>
      <c r="AS50" s="29">
        <v>0</v>
      </c>
      <c r="AT50" s="30">
        <v>0</v>
      </c>
      <c r="AV50"/>
    </row>
    <row r="51" spans="1:48">
      <c r="A51" s="18">
        <v>140</v>
      </c>
      <c r="B51" s="30" t="s">
        <v>104</v>
      </c>
      <c r="C51" s="37">
        <f t="shared" si="4"/>
        <v>410720</v>
      </c>
      <c r="D51" s="29"/>
      <c r="E51" s="29"/>
      <c r="F51" s="29"/>
      <c r="G51" s="29"/>
      <c r="H51" s="29"/>
      <c r="I51" s="29"/>
      <c r="J51" s="29"/>
      <c r="K51" s="29"/>
      <c r="L51" s="28">
        <v>2773</v>
      </c>
      <c r="M51" s="37">
        <v>77</v>
      </c>
      <c r="N51" s="37">
        <v>4431</v>
      </c>
      <c r="O51" s="37">
        <v>1056</v>
      </c>
      <c r="P51" s="37">
        <v>13917</v>
      </c>
      <c r="Q51" s="37">
        <v>11556</v>
      </c>
      <c r="R51" s="37">
        <v>4279</v>
      </c>
      <c r="S51" s="37">
        <v>5830</v>
      </c>
      <c r="T51" s="37">
        <v>1883</v>
      </c>
      <c r="U51" s="37">
        <v>9849</v>
      </c>
      <c r="V51" s="37">
        <v>709</v>
      </c>
      <c r="W51" s="37">
        <v>8989</v>
      </c>
      <c r="X51" s="37">
        <v>134178</v>
      </c>
      <c r="Y51" s="37">
        <v>24934</v>
      </c>
      <c r="Z51" s="37">
        <v>8856</v>
      </c>
      <c r="AA51" s="37">
        <v>9279</v>
      </c>
      <c r="AB51" s="37">
        <v>14061</v>
      </c>
      <c r="AC51" s="37">
        <v>18581</v>
      </c>
      <c r="AD51" s="37">
        <v>6442</v>
      </c>
      <c r="AE51" s="37">
        <v>5859</v>
      </c>
      <c r="AF51" s="37">
        <v>2093</v>
      </c>
      <c r="AG51" s="37">
        <v>0</v>
      </c>
      <c r="AH51" s="37">
        <v>0</v>
      </c>
      <c r="AI51" s="89">
        <v>0</v>
      </c>
      <c r="AJ51" s="90">
        <f t="shared" si="5"/>
        <v>289632</v>
      </c>
      <c r="AK51" s="30"/>
      <c r="AL51" s="29">
        <v>10490</v>
      </c>
      <c r="AM51" s="81">
        <f t="shared" si="6"/>
        <v>110598</v>
      </c>
      <c r="AN51" s="28">
        <f t="shared" si="7"/>
        <v>110598</v>
      </c>
      <c r="AO51" s="33">
        <v>0</v>
      </c>
      <c r="AP51" s="29">
        <v>110598</v>
      </c>
      <c r="AQ51" s="67">
        <v>0</v>
      </c>
      <c r="AR51" s="67">
        <v>0</v>
      </c>
      <c r="AS51" s="29">
        <v>0</v>
      </c>
      <c r="AT51" s="30">
        <v>0</v>
      </c>
      <c r="AV51"/>
    </row>
    <row r="52" spans="1:48">
      <c r="A52" s="18">
        <v>150</v>
      </c>
      <c r="B52" s="30" t="s">
        <v>105</v>
      </c>
      <c r="C52" s="37">
        <f t="shared" si="4"/>
        <v>102849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96</v>
      </c>
      <c r="P52" s="37">
        <v>1869</v>
      </c>
      <c r="Q52" s="37">
        <v>822</v>
      </c>
      <c r="R52" s="37">
        <v>571</v>
      </c>
      <c r="S52" s="37">
        <v>669</v>
      </c>
      <c r="T52" s="37">
        <v>1703</v>
      </c>
      <c r="U52" s="37">
        <v>257</v>
      </c>
      <c r="V52" s="37">
        <v>757</v>
      </c>
      <c r="W52" s="37">
        <v>3127</v>
      </c>
      <c r="X52" s="37">
        <v>12655</v>
      </c>
      <c r="Y52" s="37">
        <v>10158</v>
      </c>
      <c r="Z52" s="37">
        <v>10410</v>
      </c>
      <c r="AA52" s="37">
        <v>62</v>
      </c>
      <c r="AB52" s="37">
        <v>377</v>
      </c>
      <c r="AC52" s="37">
        <v>18</v>
      </c>
      <c r="AD52" s="37">
        <v>0</v>
      </c>
      <c r="AE52" s="37">
        <v>14</v>
      </c>
      <c r="AF52" s="37">
        <v>15</v>
      </c>
      <c r="AG52" s="37">
        <v>39755</v>
      </c>
      <c r="AH52" s="37">
        <v>0</v>
      </c>
      <c r="AI52" s="89">
        <v>0</v>
      </c>
      <c r="AJ52" s="90">
        <f t="shared" si="5"/>
        <v>83335</v>
      </c>
      <c r="AK52" s="30"/>
      <c r="AL52" s="29">
        <v>2947</v>
      </c>
      <c r="AM52" s="81">
        <f t="shared" si="6"/>
        <v>16567</v>
      </c>
      <c r="AN52" s="28">
        <f t="shared" si="7"/>
        <v>16567</v>
      </c>
      <c r="AO52" s="33">
        <v>0</v>
      </c>
      <c r="AP52" s="29">
        <v>16567</v>
      </c>
      <c r="AQ52" s="67">
        <v>0</v>
      </c>
      <c r="AR52" s="67">
        <v>0</v>
      </c>
      <c r="AS52" s="29">
        <v>0</v>
      </c>
      <c r="AT52" s="30">
        <v>0</v>
      </c>
      <c r="AV52"/>
    </row>
    <row r="53" spans="1:48">
      <c r="A53" s="18">
        <v>160</v>
      </c>
      <c r="B53" s="30" t="s">
        <v>61</v>
      </c>
      <c r="C53" s="37">
        <f t="shared" si="4"/>
        <v>292122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12</v>
      </c>
      <c r="N53" s="37">
        <v>0</v>
      </c>
      <c r="O53" s="37">
        <v>14</v>
      </c>
      <c r="P53" s="37">
        <v>727</v>
      </c>
      <c r="Q53" s="37">
        <v>72</v>
      </c>
      <c r="R53" s="37">
        <v>555</v>
      </c>
      <c r="S53" s="37">
        <v>204</v>
      </c>
      <c r="T53" s="37">
        <v>103</v>
      </c>
      <c r="U53" s="37">
        <v>551</v>
      </c>
      <c r="V53" s="37">
        <v>120</v>
      </c>
      <c r="W53" s="37">
        <v>1715</v>
      </c>
      <c r="X53" s="37">
        <v>3926</v>
      </c>
      <c r="Y53" s="37">
        <v>3814</v>
      </c>
      <c r="Z53" s="37">
        <v>1754</v>
      </c>
      <c r="AA53" s="37">
        <v>101</v>
      </c>
      <c r="AB53" s="37">
        <v>2127</v>
      </c>
      <c r="AC53" s="37">
        <v>12529</v>
      </c>
      <c r="AD53" s="37">
        <v>1108</v>
      </c>
      <c r="AE53" s="37">
        <v>1928</v>
      </c>
      <c r="AF53" s="37">
        <v>1591</v>
      </c>
      <c r="AG53" s="37">
        <v>0</v>
      </c>
      <c r="AH53" s="37">
        <v>0</v>
      </c>
      <c r="AI53" s="89">
        <v>0</v>
      </c>
      <c r="AJ53" s="90">
        <f t="shared" si="5"/>
        <v>32951</v>
      </c>
      <c r="AK53" s="30"/>
      <c r="AL53" s="29">
        <v>32237</v>
      </c>
      <c r="AM53" s="81">
        <f t="shared" si="6"/>
        <v>226934</v>
      </c>
      <c r="AN53" s="28">
        <f t="shared" si="7"/>
        <v>226934</v>
      </c>
      <c r="AO53" s="33">
        <v>0</v>
      </c>
      <c r="AP53" s="29">
        <v>226934</v>
      </c>
      <c r="AQ53" s="67">
        <v>0</v>
      </c>
      <c r="AR53" s="67">
        <v>0</v>
      </c>
      <c r="AS53" s="29">
        <v>0</v>
      </c>
      <c r="AT53" s="30">
        <v>0</v>
      </c>
      <c r="AV53"/>
    </row>
    <row r="54" spans="1:48">
      <c r="A54" s="18">
        <v>170</v>
      </c>
      <c r="B54" s="30" t="s">
        <v>106</v>
      </c>
      <c r="C54" s="37">
        <f t="shared" si="4"/>
        <v>308278</v>
      </c>
      <c r="D54" s="29"/>
      <c r="E54" s="29"/>
      <c r="F54" s="29"/>
      <c r="G54" s="29"/>
      <c r="H54" s="29"/>
      <c r="I54" s="29"/>
      <c r="J54" s="29"/>
      <c r="K54" s="29"/>
      <c r="L54" s="28">
        <v>1115</v>
      </c>
      <c r="M54" s="37">
        <v>97</v>
      </c>
      <c r="N54" s="37">
        <v>872</v>
      </c>
      <c r="O54" s="37">
        <v>2086</v>
      </c>
      <c r="P54" s="37">
        <v>5736</v>
      </c>
      <c r="Q54" s="37">
        <v>4647</v>
      </c>
      <c r="R54" s="37">
        <v>568</v>
      </c>
      <c r="S54" s="37">
        <v>1475</v>
      </c>
      <c r="T54" s="37">
        <v>751</v>
      </c>
      <c r="U54" s="37">
        <v>1293</v>
      </c>
      <c r="V54" s="37">
        <v>4300</v>
      </c>
      <c r="W54" s="37">
        <v>9731</v>
      </c>
      <c r="X54" s="37">
        <v>21367</v>
      </c>
      <c r="Y54" s="37">
        <v>30648</v>
      </c>
      <c r="Z54" s="37">
        <v>11686</v>
      </c>
      <c r="AA54" s="37">
        <v>1273</v>
      </c>
      <c r="AB54" s="37">
        <v>4231</v>
      </c>
      <c r="AC54" s="37">
        <v>1445</v>
      </c>
      <c r="AD54" s="37">
        <v>1000</v>
      </c>
      <c r="AE54" s="37">
        <v>1972</v>
      </c>
      <c r="AF54" s="37">
        <v>4363</v>
      </c>
      <c r="AG54" s="37">
        <v>0</v>
      </c>
      <c r="AH54" s="37">
        <v>0</v>
      </c>
      <c r="AI54" s="89">
        <v>0</v>
      </c>
      <c r="AJ54" s="90">
        <f t="shared" si="5"/>
        <v>110656</v>
      </c>
      <c r="AK54" s="30"/>
      <c r="AL54" s="29">
        <v>25866</v>
      </c>
      <c r="AM54" s="81">
        <f t="shared" si="6"/>
        <v>157361</v>
      </c>
      <c r="AN54" s="28">
        <f t="shared" si="7"/>
        <v>157361</v>
      </c>
      <c r="AO54" s="33">
        <v>127677</v>
      </c>
      <c r="AP54" s="29">
        <v>29684</v>
      </c>
      <c r="AQ54" s="67">
        <v>0</v>
      </c>
      <c r="AR54" s="67">
        <v>0</v>
      </c>
      <c r="AS54" s="29">
        <v>14395</v>
      </c>
      <c r="AT54" s="30">
        <v>0</v>
      </c>
      <c r="AV54"/>
    </row>
    <row r="55" spans="1:48">
      <c r="A55" s="18">
        <v>180</v>
      </c>
      <c r="B55" s="30" t="s">
        <v>62</v>
      </c>
      <c r="C55" s="37">
        <f t="shared" si="4"/>
        <v>265257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89">
        <v>0</v>
      </c>
      <c r="AJ55" s="90">
        <f t="shared" si="5"/>
        <v>0</v>
      </c>
      <c r="AK55" s="30"/>
      <c r="AL55" s="29">
        <v>0</v>
      </c>
      <c r="AM55" s="81">
        <f t="shared" si="6"/>
        <v>265257</v>
      </c>
      <c r="AN55" s="28">
        <f t="shared" si="7"/>
        <v>4432</v>
      </c>
      <c r="AO55" s="33">
        <v>4432</v>
      </c>
      <c r="AP55" s="29">
        <v>0</v>
      </c>
      <c r="AQ55" s="67">
        <v>260825</v>
      </c>
      <c r="AR55" s="67">
        <v>0</v>
      </c>
      <c r="AS55" s="29">
        <v>0</v>
      </c>
      <c r="AT55" s="30">
        <v>0</v>
      </c>
      <c r="AV55"/>
    </row>
    <row r="56" spans="1:48">
      <c r="A56" s="18">
        <v>190</v>
      </c>
      <c r="B56" s="30" t="s">
        <v>107</v>
      </c>
      <c r="C56" s="37">
        <f t="shared" si="4"/>
        <v>140153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89">
        <v>0</v>
      </c>
      <c r="AJ56" s="90">
        <f t="shared" si="5"/>
        <v>0</v>
      </c>
      <c r="AK56" s="30"/>
      <c r="AL56" s="29">
        <v>0</v>
      </c>
      <c r="AM56" s="81">
        <f t="shared" si="6"/>
        <v>140153</v>
      </c>
      <c r="AN56" s="28">
        <f t="shared" si="7"/>
        <v>19796</v>
      </c>
      <c r="AO56" s="33">
        <v>1312</v>
      </c>
      <c r="AP56" s="29">
        <v>18484</v>
      </c>
      <c r="AQ56" s="67">
        <v>118344</v>
      </c>
      <c r="AR56" s="67">
        <v>2013</v>
      </c>
      <c r="AS56" s="29">
        <v>0</v>
      </c>
      <c r="AT56" s="30">
        <v>0</v>
      </c>
      <c r="AV56"/>
    </row>
    <row r="57" spans="1:48">
      <c r="A57" s="18">
        <v>200</v>
      </c>
      <c r="B57" s="30" t="s">
        <v>108</v>
      </c>
      <c r="C57" s="37">
        <f t="shared" si="4"/>
        <v>64943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3391</v>
      </c>
      <c r="N57" s="37">
        <v>0</v>
      </c>
      <c r="O57" s="37">
        <v>0</v>
      </c>
      <c r="P57" s="37">
        <v>2719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89">
        <v>0</v>
      </c>
      <c r="AJ57" s="90">
        <f t="shared" si="5"/>
        <v>6110</v>
      </c>
      <c r="AK57" s="30"/>
      <c r="AL57" s="29">
        <v>0</v>
      </c>
      <c r="AM57" s="81">
        <f t="shared" si="6"/>
        <v>58833</v>
      </c>
      <c r="AN57" s="28">
        <f t="shared" si="7"/>
        <v>28388</v>
      </c>
      <c r="AO57" s="33">
        <v>5860</v>
      </c>
      <c r="AP57" s="29">
        <v>22528</v>
      </c>
      <c r="AQ57" s="67">
        <v>25459</v>
      </c>
      <c r="AR57" s="67">
        <v>4986</v>
      </c>
      <c r="AS57" s="29">
        <v>0</v>
      </c>
      <c r="AT57" s="30">
        <v>0</v>
      </c>
      <c r="AV57"/>
    </row>
    <row r="58" spans="1:48">
      <c r="A58" s="18">
        <v>210</v>
      </c>
      <c r="B58" s="30" t="s">
        <v>109</v>
      </c>
      <c r="C58" s="37">
        <f t="shared" si="4"/>
        <v>67995</v>
      </c>
      <c r="D58" s="29"/>
      <c r="E58" s="29"/>
      <c r="F58" s="29"/>
      <c r="G58" s="29"/>
      <c r="H58" s="29"/>
      <c r="I58" s="29"/>
      <c r="J58" s="29"/>
      <c r="K58" s="29"/>
      <c r="L58" s="2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8</v>
      </c>
      <c r="V58" s="37">
        <v>0</v>
      </c>
      <c r="W58" s="37">
        <v>0</v>
      </c>
      <c r="X58" s="37">
        <v>0</v>
      </c>
      <c r="Y58" s="37">
        <v>18</v>
      </c>
      <c r="Z58" s="37">
        <v>373</v>
      </c>
      <c r="AA58" s="37">
        <v>2793</v>
      </c>
      <c r="AB58" s="37">
        <v>1407</v>
      </c>
      <c r="AC58" s="37">
        <v>928</v>
      </c>
      <c r="AD58" s="37">
        <v>0</v>
      </c>
      <c r="AE58" s="37">
        <v>0</v>
      </c>
      <c r="AF58" s="37">
        <v>362</v>
      </c>
      <c r="AG58" s="37">
        <v>0</v>
      </c>
      <c r="AH58" s="37">
        <v>0</v>
      </c>
      <c r="AI58" s="89">
        <v>0</v>
      </c>
      <c r="AJ58" s="90">
        <f t="shared" si="5"/>
        <v>5889</v>
      </c>
      <c r="AK58" s="30"/>
      <c r="AL58" s="29">
        <v>0</v>
      </c>
      <c r="AM58" s="81">
        <f t="shared" si="6"/>
        <v>62106</v>
      </c>
      <c r="AN58" s="28">
        <f t="shared" si="7"/>
        <v>48376</v>
      </c>
      <c r="AO58" s="33">
        <v>10022</v>
      </c>
      <c r="AP58" s="29">
        <v>38354</v>
      </c>
      <c r="AQ58" s="67">
        <v>3603</v>
      </c>
      <c r="AR58" s="67">
        <v>10127</v>
      </c>
      <c r="AS58" s="29">
        <v>0</v>
      </c>
      <c r="AT58" s="30">
        <v>0</v>
      </c>
      <c r="AV58"/>
    </row>
    <row r="59" spans="1:48">
      <c r="A59" s="18">
        <v>220</v>
      </c>
      <c r="B59" s="30" t="s">
        <v>64</v>
      </c>
      <c r="C59" s="37">
        <f t="shared" si="4"/>
        <v>0</v>
      </c>
      <c r="D59" s="29"/>
      <c r="E59" s="29"/>
      <c r="F59" s="29"/>
      <c r="G59" s="29"/>
      <c r="H59" s="29"/>
      <c r="I59" s="29"/>
      <c r="J59" s="29"/>
      <c r="K59" s="29"/>
      <c r="L59" s="2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89">
        <v>0</v>
      </c>
      <c r="AJ59" s="90">
        <f t="shared" si="5"/>
        <v>0</v>
      </c>
      <c r="AK59" s="30"/>
      <c r="AL59" s="29">
        <v>0</v>
      </c>
      <c r="AM59" s="81">
        <f t="shared" si="6"/>
        <v>0</v>
      </c>
      <c r="AN59" s="28">
        <f t="shared" si="7"/>
        <v>0</v>
      </c>
      <c r="AO59" s="33">
        <v>0</v>
      </c>
      <c r="AP59" s="29">
        <v>0</v>
      </c>
      <c r="AQ59" s="67">
        <v>0</v>
      </c>
      <c r="AR59" s="67">
        <v>0</v>
      </c>
      <c r="AS59" s="29">
        <v>0</v>
      </c>
      <c r="AT59" s="30">
        <v>0</v>
      </c>
      <c r="AV59"/>
    </row>
    <row r="60" spans="1:48">
      <c r="A60" s="18">
        <v>230</v>
      </c>
      <c r="B60" s="30" t="s">
        <v>65</v>
      </c>
      <c r="C60" s="37">
        <f t="shared" si="4"/>
        <v>20445</v>
      </c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89">
        <v>0</v>
      </c>
      <c r="AJ60" s="90">
        <f t="shared" si="5"/>
        <v>0</v>
      </c>
      <c r="AK60" s="30"/>
      <c r="AL60" s="29">
        <v>66727</v>
      </c>
      <c r="AM60" s="81">
        <f t="shared" si="6"/>
        <v>-46282</v>
      </c>
      <c r="AN60" s="28">
        <f t="shared" si="7"/>
        <v>-46282</v>
      </c>
      <c r="AO60" s="33">
        <v>0</v>
      </c>
      <c r="AP60" s="29">
        <v>-46282</v>
      </c>
      <c r="AQ60" s="67">
        <v>0</v>
      </c>
      <c r="AR60" s="67">
        <v>0</v>
      </c>
      <c r="AS60" s="29">
        <v>0</v>
      </c>
      <c r="AT60" s="30">
        <v>0</v>
      </c>
      <c r="AV60"/>
    </row>
    <row r="61" spans="1:48" ht="13.5" thickBot="1">
      <c r="A61" s="75">
        <v>999</v>
      </c>
      <c r="B61" s="30" t="s">
        <v>110</v>
      </c>
      <c r="C61" s="37">
        <f t="shared" si="4"/>
        <v>0</v>
      </c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90">
        <f t="shared" si="5"/>
        <v>0</v>
      </c>
      <c r="AK61" s="30"/>
      <c r="AL61" s="29">
        <v>0</v>
      </c>
      <c r="AM61" s="81">
        <f t="shared" si="6"/>
        <v>0</v>
      </c>
      <c r="AN61" s="28">
        <f t="shared" si="7"/>
        <v>0</v>
      </c>
      <c r="AO61" s="33">
        <v>0</v>
      </c>
      <c r="AP61" s="29">
        <v>0</v>
      </c>
      <c r="AQ61" s="67">
        <v>0</v>
      </c>
      <c r="AR61" s="67">
        <v>0</v>
      </c>
      <c r="AS61" s="29">
        <v>0</v>
      </c>
      <c r="AT61" s="30">
        <v>0</v>
      </c>
      <c r="AV61"/>
    </row>
    <row r="62" spans="1:48" ht="14.25" thickTop="1" thickBot="1">
      <c r="B62" s="32" t="s">
        <v>33</v>
      </c>
      <c r="C62" s="31">
        <f>SUM(C38:C61)</f>
        <v>5871932</v>
      </c>
      <c r="D62" s="31">
        <f t="shared" ref="D62:AO62" si="8">SUM(D38:D61)</f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85">
        <f t="shared" si="8"/>
        <v>0</v>
      </c>
      <c r="L62" s="31">
        <f t="shared" si="8"/>
        <v>168592</v>
      </c>
      <c r="M62" s="31">
        <f t="shared" si="8"/>
        <v>33778</v>
      </c>
      <c r="N62" s="31">
        <f t="shared" si="8"/>
        <v>27738</v>
      </c>
      <c r="O62" s="31">
        <f t="shared" si="8"/>
        <v>10190</v>
      </c>
      <c r="P62" s="31">
        <f t="shared" si="8"/>
        <v>278490</v>
      </c>
      <c r="Q62" s="31">
        <f t="shared" si="8"/>
        <v>102302</v>
      </c>
      <c r="R62" s="31">
        <f t="shared" si="8"/>
        <v>24626</v>
      </c>
      <c r="S62" s="31">
        <f t="shared" si="8"/>
        <v>63135</v>
      </c>
      <c r="T62" s="31">
        <f t="shared" si="8"/>
        <v>57682</v>
      </c>
      <c r="U62" s="31">
        <f t="shared" si="8"/>
        <v>72110</v>
      </c>
      <c r="V62" s="31">
        <f t="shared" si="8"/>
        <v>26793</v>
      </c>
      <c r="W62" s="31">
        <f t="shared" si="8"/>
        <v>232117</v>
      </c>
      <c r="X62" s="31">
        <f t="shared" si="8"/>
        <v>213362</v>
      </c>
      <c r="Y62" s="31">
        <f t="shared" si="8"/>
        <v>145738</v>
      </c>
      <c r="Z62" s="31">
        <f t="shared" si="8"/>
        <v>42558</v>
      </c>
      <c r="AA62" s="31">
        <f t="shared" si="8"/>
        <v>193316</v>
      </c>
      <c r="AB62" s="31">
        <f t="shared" si="8"/>
        <v>91231</v>
      </c>
      <c r="AC62" s="31">
        <f t="shared" si="8"/>
        <v>87466</v>
      </c>
      <c r="AD62" s="31">
        <f t="shared" si="8"/>
        <v>26515</v>
      </c>
      <c r="AE62" s="31">
        <f t="shared" si="8"/>
        <v>33899</v>
      </c>
      <c r="AF62" s="31">
        <f t="shared" si="8"/>
        <v>31961</v>
      </c>
      <c r="AG62" s="31">
        <f t="shared" si="8"/>
        <v>39755</v>
      </c>
      <c r="AH62" s="31">
        <f t="shared" si="8"/>
        <v>0</v>
      </c>
      <c r="AI62" s="31">
        <f t="shared" si="8"/>
        <v>0</v>
      </c>
      <c r="AJ62" s="31">
        <f t="shared" si="8"/>
        <v>2003354</v>
      </c>
      <c r="AK62" s="32">
        <f t="shared" si="8"/>
        <v>0</v>
      </c>
      <c r="AL62" s="85">
        <f t="shared" si="8"/>
        <v>646241</v>
      </c>
      <c r="AM62" s="85">
        <f t="shared" si="8"/>
        <v>2533385</v>
      </c>
      <c r="AN62" s="31">
        <f t="shared" si="8"/>
        <v>2108028</v>
      </c>
      <c r="AO62" s="31">
        <f t="shared" si="8"/>
        <v>328916</v>
      </c>
      <c r="AP62" s="86">
        <f>SUM(AP38:AP61)</f>
        <v>1779112</v>
      </c>
      <c r="AQ62" s="86">
        <f>SUM(AQ38:AQ61)</f>
        <v>408231</v>
      </c>
      <c r="AR62" s="86">
        <f>SUM(AR38:AR61)</f>
        <v>17126</v>
      </c>
      <c r="AS62" s="31">
        <f>SUM(AS38:AS61)</f>
        <v>639074</v>
      </c>
      <c r="AT62" s="104">
        <f>SUM(AT38:AT61)</f>
        <v>49878</v>
      </c>
      <c r="AV62"/>
    </row>
    <row r="63" spans="1:48" ht="13.5" thickTop="1">
      <c r="B63" s="11" t="s">
        <v>34</v>
      </c>
      <c r="C63" s="91"/>
      <c r="D63" s="84"/>
      <c r="E63" s="84"/>
      <c r="F63" s="84">
        <f>F32</f>
        <v>193324</v>
      </c>
      <c r="G63" s="84">
        <f>G32</f>
        <v>0</v>
      </c>
      <c r="H63" s="84">
        <f>H32</f>
        <v>19300</v>
      </c>
      <c r="I63" s="84">
        <f>I32</f>
        <v>2088</v>
      </c>
      <c r="J63" s="84">
        <f>J32</f>
        <v>131379</v>
      </c>
      <c r="K63" s="84"/>
      <c r="L63" s="91">
        <v>502434</v>
      </c>
      <c r="M63" s="92">
        <v>97720</v>
      </c>
      <c r="N63" s="92">
        <v>94347</v>
      </c>
      <c r="O63" s="92">
        <v>12695</v>
      </c>
      <c r="P63" s="92">
        <v>293372</v>
      </c>
      <c r="Q63" s="92">
        <v>49102</v>
      </c>
      <c r="R63" s="92">
        <v>10926</v>
      </c>
      <c r="S63" s="92">
        <v>36054</v>
      </c>
      <c r="T63" s="92">
        <v>34221</v>
      </c>
      <c r="U63" s="92">
        <v>50207</v>
      </c>
      <c r="V63" s="92">
        <v>15383</v>
      </c>
      <c r="W63" s="92">
        <v>192380</v>
      </c>
      <c r="X63" s="92">
        <v>273596</v>
      </c>
      <c r="Y63" s="92">
        <v>216336</v>
      </c>
      <c r="Z63" s="92">
        <v>47921</v>
      </c>
      <c r="AA63" s="92">
        <v>84766</v>
      </c>
      <c r="AB63" s="92">
        <v>185272</v>
      </c>
      <c r="AC63" s="92">
        <v>177791</v>
      </c>
      <c r="AD63" s="92">
        <v>113638</v>
      </c>
      <c r="AE63" s="92">
        <v>31044</v>
      </c>
      <c r="AF63" s="92">
        <v>35411</v>
      </c>
      <c r="AG63" s="92">
        <v>-39755</v>
      </c>
      <c r="AH63" s="92">
        <v>0</v>
      </c>
      <c r="AI63" s="92">
        <v>0</v>
      </c>
      <c r="AJ63" s="93">
        <f>SUM(L63:AI63)</f>
        <v>2514861</v>
      </c>
      <c r="AK63" s="93">
        <f>SUM(C63:AI63)</f>
        <v>2860952</v>
      </c>
      <c r="AV63"/>
    </row>
    <row r="64" spans="1:48" ht="13.5" thickBot="1">
      <c r="B64" s="11" t="s">
        <v>52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12617</v>
      </c>
      <c r="M64" s="37">
        <v>1955</v>
      </c>
      <c r="N64" s="37">
        <v>3395</v>
      </c>
      <c r="O64" s="37">
        <v>1434</v>
      </c>
      <c r="P64" s="37">
        <v>31152</v>
      </c>
      <c r="Q64" s="37">
        <v>25952</v>
      </c>
      <c r="R64" s="37">
        <v>3096</v>
      </c>
      <c r="S64" s="37">
        <v>18431</v>
      </c>
      <c r="T64" s="37">
        <v>13049</v>
      </c>
      <c r="U64" s="37">
        <v>15992</v>
      </c>
      <c r="V64" s="37">
        <v>10073</v>
      </c>
      <c r="W64" s="37">
        <v>40116</v>
      </c>
      <c r="X64" s="37">
        <v>62462</v>
      </c>
      <c r="Y64" s="37">
        <v>98238</v>
      </c>
      <c r="Z64" s="37">
        <v>23099</v>
      </c>
      <c r="AA64" s="37">
        <v>12944</v>
      </c>
      <c r="AB64" s="37">
        <v>26562</v>
      </c>
      <c r="AC64" s="37">
        <v>92179</v>
      </c>
      <c r="AD64" s="37">
        <v>81381</v>
      </c>
      <c r="AE64" s="37">
        <v>12214</v>
      </c>
      <c r="AF64" s="37">
        <v>20782</v>
      </c>
      <c r="AG64" s="37">
        <v>0</v>
      </c>
      <c r="AH64" s="37">
        <v>0</v>
      </c>
      <c r="AI64" s="37">
        <v>0</v>
      </c>
      <c r="AJ64" s="30">
        <f t="shared" ref="AJ64:AJ71" si="9">SUM(L64:AI64)</f>
        <v>607123</v>
      </c>
      <c r="AK64" s="30">
        <f t="shared" ref="AK64:AK71" si="10">SUM(C64:AI64)</f>
        <v>607123</v>
      </c>
      <c r="AV64"/>
    </row>
    <row r="65" spans="2:49" ht="13.5" thickTop="1">
      <c r="B65" s="11" t="s">
        <v>53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12616</v>
      </c>
      <c r="M65" s="37">
        <v>1938</v>
      </c>
      <c r="N65" s="37">
        <v>3213</v>
      </c>
      <c r="O65" s="37">
        <v>1339</v>
      </c>
      <c r="P65" s="37">
        <v>28661</v>
      </c>
      <c r="Q65" s="37">
        <v>24573</v>
      </c>
      <c r="R65" s="37">
        <v>2672</v>
      </c>
      <c r="S65" s="37">
        <v>16150</v>
      </c>
      <c r="T65" s="37">
        <v>12302</v>
      </c>
      <c r="U65" s="37">
        <v>15721</v>
      </c>
      <c r="V65" s="37">
        <v>8424</v>
      </c>
      <c r="W65" s="37">
        <v>34159</v>
      </c>
      <c r="X65" s="37">
        <v>57573</v>
      </c>
      <c r="Y65" s="37">
        <v>86774</v>
      </c>
      <c r="Z65" s="37">
        <v>19714</v>
      </c>
      <c r="AA65" s="37">
        <v>12326</v>
      </c>
      <c r="AB65" s="37">
        <v>25681</v>
      </c>
      <c r="AC65" s="37">
        <v>80949</v>
      </c>
      <c r="AD65" s="37">
        <v>71787</v>
      </c>
      <c r="AE65" s="37">
        <v>11124</v>
      </c>
      <c r="AF65" s="37">
        <v>20421</v>
      </c>
      <c r="AG65" s="37">
        <v>0</v>
      </c>
      <c r="AH65" s="37">
        <v>0</v>
      </c>
      <c r="AI65" s="37">
        <v>0</v>
      </c>
      <c r="AJ65" s="30">
        <f t="shared" si="9"/>
        <v>548117</v>
      </c>
      <c r="AK65" s="30">
        <f t="shared" si="10"/>
        <v>548117</v>
      </c>
      <c r="AM65" s="12" t="s">
        <v>35</v>
      </c>
      <c r="AN65" s="17"/>
      <c r="AO65" s="17"/>
      <c r="AP65" s="17"/>
      <c r="AQ65" s="105">
        <f>AJ63</f>
        <v>2514861</v>
      </c>
      <c r="AS65" s="12" t="s">
        <v>36</v>
      </c>
      <c r="AT65" s="17"/>
      <c r="AU65" s="17"/>
      <c r="AV65" s="105">
        <f>AM62</f>
        <v>2533385</v>
      </c>
    </row>
    <row r="66" spans="2:49">
      <c r="B66" s="11" t="s">
        <v>37</v>
      </c>
      <c r="C66" s="28"/>
      <c r="D66" s="29"/>
      <c r="E66" s="29"/>
      <c r="F66" s="29"/>
      <c r="G66" s="29"/>
      <c r="H66" s="29"/>
      <c r="I66" s="29"/>
      <c r="J66" s="29"/>
      <c r="K66" s="29"/>
      <c r="L66" s="28">
        <v>1</v>
      </c>
      <c r="M66" s="37">
        <v>14</v>
      </c>
      <c r="N66" s="37">
        <v>135</v>
      </c>
      <c r="O66" s="37">
        <v>74</v>
      </c>
      <c r="P66" s="37">
        <v>2164</v>
      </c>
      <c r="Q66" s="37">
        <v>1122</v>
      </c>
      <c r="R66" s="37">
        <v>329</v>
      </c>
      <c r="S66" s="37">
        <v>2042</v>
      </c>
      <c r="T66" s="37">
        <v>660</v>
      </c>
      <c r="U66" s="37">
        <v>219</v>
      </c>
      <c r="V66" s="37">
        <v>1170</v>
      </c>
      <c r="W66" s="37">
        <v>3570</v>
      </c>
      <c r="X66" s="37">
        <v>4200</v>
      </c>
      <c r="Y66" s="37">
        <v>9365</v>
      </c>
      <c r="Z66" s="37">
        <v>2592</v>
      </c>
      <c r="AA66" s="37">
        <v>618</v>
      </c>
      <c r="AB66" s="37">
        <v>721</v>
      </c>
      <c r="AC66" s="37">
        <v>7746</v>
      </c>
      <c r="AD66" s="37">
        <v>7283</v>
      </c>
      <c r="AE66" s="37">
        <v>815</v>
      </c>
      <c r="AF66" s="37">
        <v>237</v>
      </c>
      <c r="AG66" s="37">
        <v>0</v>
      </c>
      <c r="AH66" s="37">
        <v>0</v>
      </c>
      <c r="AI66" s="37">
        <v>0</v>
      </c>
      <c r="AJ66" s="30">
        <f t="shared" si="9"/>
        <v>45077</v>
      </c>
      <c r="AK66" s="30">
        <f t="shared" si="10"/>
        <v>45077</v>
      </c>
      <c r="AM66" s="18" t="s">
        <v>38</v>
      </c>
      <c r="AN66" s="19"/>
      <c r="AO66" s="19"/>
      <c r="AP66" s="19"/>
      <c r="AQ66" s="81">
        <f>J63</f>
        <v>131379</v>
      </c>
      <c r="AS66" s="18" t="s">
        <v>39</v>
      </c>
      <c r="AT66" s="19"/>
      <c r="AU66" s="19"/>
      <c r="AV66" s="81">
        <f>AS62</f>
        <v>639074</v>
      </c>
    </row>
    <row r="67" spans="2:49" s="20" customFormat="1" ht="11.25" customHeight="1">
      <c r="B67" s="11" t="s">
        <v>40</v>
      </c>
      <c r="C67" s="94"/>
      <c r="D67" s="95"/>
      <c r="E67" s="95"/>
      <c r="F67" s="95"/>
      <c r="G67" s="95"/>
      <c r="H67" s="95"/>
      <c r="I67" s="95"/>
      <c r="J67" s="95"/>
      <c r="K67" s="95"/>
      <c r="L67" s="94">
        <v>0</v>
      </c>
      <c r="M67" s="96">
        <v>3</v>
      </c>
      <c r="N67" s="96">
        <v>47</v>
      </c>
      <c r="O67" s="96">
        <v>21</v>
      </c>
      <c r="P67" s="96">
        <v>327</v>
      </c>
      <c r="Q67" s="96">
        <v>257</v>
      </c>
      <c r="R67" s="96">
        <v>95</v>
      </c>
      <c r="S67" s="96">
        <v>239</v>
      </c>
      <c r="T67" s="96">
        <v>87</v>
      </c>
      <c r="U67" s="96">
        <v>52</v>
      </c>
      <c r="V67" s="96">
        <v>479</v>
      </c>
      <c r="W67" s="96">
        <v>2387</v>
      </c>
      <c r="X67" s="96">
        <v>689</v>
      </c>
      <c r="Y67" s="96">
        <v>2099</v>
      </c>
      <c r="Z67" s="96">
        <v>793</v>
      </c>
      <c r="AA67" s="96">
        <v>0</v>
      </c>
      <c r="AB67" s="96">
        <v>160</v>
      </c>
      <c r="AC67" s="96">
        <v>3484</v>
      </c>
      <c r="AD67" s="96">
        <v>2311</v>
      </c>
      <c r="AE67" s="96">
        <v>275</v>
      </c>
      <c r="AF67" s="96">
        <v>124</v>
      </c>
      <c r="AG67" s="96">
        <v>0</v>
      </c>
      <c r="AH67" s="96">
        <v>0</v>
      </c>
      <c r="AI67" s="96">
        <v>0</v>
      </c>
      <c r="AJ67" s="30">
        <f t="shared" si="9"/>
        <v>13929</v>
      </c>
      <c r="AK67" s="30">
        <f t="shared" si="10"/>
        <v>13929</v>
      </c>
      <c r="AL67" s="1"/>
      <c r="AM67" s="18" t="s">
        <v>41</v>
      </c>
      <c r="AN67" s="15"/>
      <c r="AO67" s="15"/>
      <c r="AP67" s="15"/>
      <c r="AQ67" s="82">
        <f>I63</f>
        <v>2088</v>
      </c>
      <c r="AS67" s="18" t="s">
        <v>42</v>
      </c>
      <c r="AT67" s="19"/>
      <c r="AU67" s="19"/>
      <c r="AV67" s="82">
        <f>AT62</f>
        <v>49878</v>
      </c>
      <c r="AW67"/>
    </row>
    <row r="68" spans="2:49">
      <c r="B68" s="11" t="s">
        <v>43</v>
      </c>
      <c r="C68" s="28"/>
      <c r="D68" s="29"/>
      <c r="E68" s="29"/>
      <c r="F68" s="29"/>
      <c r="G68" s="29"/>
      <c r="H68" s="29"/>
      <c r="I68" s="29"/>
      <c r="J68" s="29"/>
      <c r="K68" s="29"/>
      <c r="L68" s="28">
        <v>4</v>
      </c>
      <c r="M68" s="37">
        <v>17</v>
      </c>
      <c r="N68" s="37">
        <v>90</v>
      </c>
      <c r="O68" s="37">
        <v>52</v>
      </c>
      <c r="P68" s="37">
        <v>4720</v>
      </c>
      <c r="Q68" s="37">
        <v>2328</v>
      </c>
      <c r="R68" s="37">
        <v>893</v>
      </c>
      <c r="S68" s="37">
        <v>1126</v>
      </c>
      <c r="T68" s="37">
        <v>132</v>
      </c>
      <c r="U68" s="37">
        <v>286</v>
      </c>
      <c r="V68" s="37">
        <v>1086</v>
      </c>
      <c r="W68" s="37">
        <v>5806</v>
      </c>
      <c r="X68" s="37">
        <v>10615</v>
      </c>
      <c r="Y68" s="37">
        <v>3177</v>
      </c>
      <c r="Z68" s="37">
        <v>2974</v>
      </c>
      <c r="AA68" s="37">
        <v>653</v>
      </c>
      <c r="AB68" s="37">
        <v>442</v>
      </c>
      <c r="AC68" s="37">
        <v>11787</v>
      </c>
      <c r="AD68" s="37">
        <v>531</v>
      </c>
      <c r="AE68" s="37">
        <v>126</v>
      </c>
      <c r="AF68" s="37">
        <v>223</v>
      </c>
      <c r="AG68" s="37">
        <v>0</v>
      </c>
      <c r="AH68" s="37">
        <v>0</v>
      </c>
      <c r="AI68" s="37">
        <v>0</v>
      </c>
      <c r="AJ68" s="30">
        <f t="shared" si="9"/>
        <v>47068</v>
      </c>
      <c r="AK68" s="30">
        <f t="shared" si="10"/>
        <v>47068</v>
      </c>
      <c r="AL68" s="1"/>
      <c r="AM68" s="18" t="s">
        <v>44</v>
      </c>
      <c r="AN68" s="19"/>
      <c r="AO68" s="19"/>
      <c r="AP68" s="19"/>
      <c r="AQ68" s="81">
        <f>H63+F63</f>
        <v>212624</v>
      </c>
      <c r="AS68" s="18" t="s">
        <v>45</v>
      </c>
      <c r="AT68" s="19"/>
      <c r="AU68" s="19"/>
      <c r="AV68" s="81">
        <f>AL62</f>
        <v>646241</v>
      </c>
    </row>
    <row r="69" spans="2:49">
      <c r="B69" s="11" t="s">
        <v>46</v>
      </c>
      <c r="C69" s="28"/>
      <c r="D69" s="29"/>
      <c r="E69" s="29"/>
      <c r="F69" s="29"/>
      <c r="G69" s="29"/>
      <c r="H69" s="29"/>
      <c r="I69" s="29"/>
      <c r="J69" s="29"/>
      <c r="K69" s="29"/>
      <c r="L69" s="28">
        <v>0</v>
      </c>
      <c r="M69" s="37">
        <v>0</v>
      </c>
      <c r="N69" s="37">
        <v>-63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-116</v>
      </c>
      <c r="V69" s="37">
        <v>-10736</v>
      </c>
      <c r="W69" s="37">
        <v>0</v>
      </c>
      <c r="X69" s="37">
        <v>0</v>
      </c>
      <c r="Y69" s="37">
        <v>-75</v>
      </c>
      <c r="Z69" s="37">
        <v>0</v>
      </c>
      <c r="AA69" s="37">
        <v>0</v>
      </c>
      <c r="AB69" s="37">
        <v>-151</v>
      </c>
      <c r="AC69" s="37">
        <v>0</v>
      </c>
      <c r="AD69" s="37">
        <v>0</v>
      </c>
      <c r="AE69" s="37">
        <v>0</v>
      </c>
      <c r="AF69" s="37">
        <v>-831</v>
      </c>
      <c r="AG69" s="37">
        <v>0</v>
      </c>
      <c r="AH69" s="37">
        <v>0</v>
      </c>
      <c r="AI69" s="37">
        <v>0</v>
      </c>
      <c r="AJ69" s="30">
        <f t="shared" si="9"/>
        <v>-11972</v>
      </c>
      <c r="AK69" s="30">
        <f t="shared" si="10"/>
        <v>-11972</v>
      </c>
      <c r="AL69" s="1"/>
      <c r="AM69" s="18" t="s">
        <v>47</v>
      </c>
      <c r="AN69" s="19"/>
      <c r="AO69" s="19"/>
      <c r="AP69" s="19"/>
      <c r="AQ69" s="81">
        <f>G63</f>
        <v>0</v>
      </c>
      <c r="AS69" s="18" t="s">
        <v>48</v>
      </c>
      <c r="AT69" s="19"/>
      <c r="AU69" s="19"/>
      <c r="AV69" s="81">
        <f>AL32</f>
        <v>1007626</v>
      </c>
    </row>
    <row r="70" spans="2:49" ht="13.5" thickBot="1">
      <c r="B70" s="11" t="s">
        <v>49</v>
      </c>
      <c r="C70" s="97"/>
      <c r="D70" s="98"/>
      <c r="E70" s="98"/>
      <c r="F70" s="98"/>
      <c r="G70" s="98"/>
      <c r="H70" s="98"/>
      <c r="I70" s="98"/>
      <c r="J70" s="98"/>
      <c r="K70" s="98"/>
      <c r="L70" s="97">
        <v>489813</v>
      </c>
      <c r="M70" s="99">
        <v>95748</v>
      </c>
      <c r="N70" s="99">
        <v>90925</v>
      </c>
      <c r="O70" s="99">
        <v>11209</v>
      </c>
      <c r="P70" s="99">
        <v>257500</v>
      </c>
      <c r="Q70" s="99">
        <v>20822</v>
      </c>
      <c r="R70" s="99">
        <v>6937</v>
      </c>
      <c r="S70" s="99">
        <v>16497</v>
      </c>
      <c r="T70" s="99">
        <v>21040</v>
      </c>
      <c r="U70" s="99">
        <v>34045</v>
      </c>
      <c r="V70" s="99">
        <v>14960</v>
      </c>
      <c r="W70" s="99">
        <v>146458</v>
      </c>
      <c r="X70" s="99">
        <v>200519</v>
      </c>
      <c r="Y70" s="99">
        <v>114996</v>
      </c>
      <c r="Z70" s="99">
        <v>21848</v>
      </c>
      <c r="AA70" s="99">
        <v>71169</v>
      </c>
      <c r="AB70" s="99">
        <v>158419</v>
      </c>
      <c r="AC70" s="99">
        <v>73825</v>
      </c>
      <c r="AD70" s="99">
        <v>31726</v>
      </c>
      <c r="AE70" s="99">
        <v>18704</v>
      </c>
      <c r="AF70" s="99">
        <v>15237</v>
      </c>
      <c r="AG70" s="99">
        <v>-39755</v>
      </c>
      <c r="AH70" s="99">
        <v>0</v>
      </c>
      <c r="AI70" s="99">
        <v>0</v>
      </c>
      <c r="AJ70" s="100">
        <f t="shared" si="9"/>
        <v>1872642</v>
      </c>
      <c r="AK70" s="100">
        <f t="shared" si="10"/>
        <v>1872642</v>
      </c>
      <c r="AL70" s="1"/>
      <c r="AM70" s="18"/>
      <c r="AN70" s="19"/>
      <c r="AO70" s="19"/>
      <c r="AP70" s="19"/>
      <c r="AQ70" s="81"/>
      <c r="AS70" s="18"/>
      <c r="AT70" s="19"/>
      <c r="AU70" s="19"/>
      <c r="AV70" s="81"/>
    </row>
    <row r="71" spans="2:49" ht="14.25" thickTop="1" thickBot="1">
      <c r="B71" s="57" t="s">
        <v>50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>
        <v>496048</v>
      </c>
      <c r="M71" s="103">
        <v>92060</v>
      </c>
      <c r="N71" s="103">
        <v>23344</v>
      </c>
      <c r="O71" s="103">
        <v>4336</v>
      </c>
      <c r="P71" s="103">
        <v>180417</v>
      </c>
      <c r="Q71" s="103">
        <v>219757</v>
      </c>
      <c r="R71" s="103">
        <v>10386</v>
      </c>
      <c r="S71" s="103">
        <v>4994</v>
      </c>
      <c r="T71" s="103">
        <v>81300</v>
      </c>
      <c r="U71" s="103">
        <v>232437</v>
      </c>
      <c r="V71" s="103">
        <v>4124</v>
      </c>
      <c r="W71" s="103">
        <v>198021</v>
      </c>
      <c r="X71" s="103">
        <v>1099266</v>
      </c>
      <c r="Y71" s="103">
        <v>203356</v>
      </c>
      <c r="Z71" s="103">
        <v>21380</v>
      </c>
      <c r="AA71" s="103">
        <v>183887</v>
      </c>
      <c r="AB71" s="103">
        <v>192345</v>
      </c>
      <c r="AC71" s="103">
        <v>20451</v>
      </c>
      <c r="AD71" s="103">
        <v>41124</v>
      </c>
      <c r="AE71" s="103">
        <v>17654</v>
      </c>
      <c r="AF71" s="103">
        <v>269970</v>
      </c>
      <c r="AG71" s="103">
        <v>0</v>
      </c>
      <c r="AH71" s="103">
        <v>0</v>
      </c>
      <c r="AI71" s="103">
        <v>0</v>
      </c>
      <c r="AJ71" s="104">
        <f t="shared" si="9"/>
        <v>3596657</v>
      </c>
      <c r="AK71" s="83">
        <f t="shared" si="10"/>
        <v>3596657</v>
      </c>
      <c r="AL71" s="1"/>
      <c r="AM71" s="41" t="s">
        <v>51</v>
      </c>
      <c r="AN71" s="26"/>
      <c r="AO71" s="26"/>
      <c r="AP71" s="26"/>
      <c r="AQ71" s="83">
        <f>AQ65+AQ66+AQ67+AQ68+AQ69</f>
        <v>2860952</v>
      </c>
      <c r="AS71" s="41" t="s">
        <v>51</v>
      </c>
      <c r="AT71" s="26"/>
      <c r="AU71" s="26"/>
      <c r="AV71" s="83">
        <f>AV65+AV66+AV67+AV68-AV69</f>
        <v>2860952</v>
      </c>
    </row>
    <row r="72" spans="2:49" ht="13.5" thickTop="1"/>
    <row r="74" spans="2:49">
      <c r="AQ74" s="107"/>
    </row>
  </sheetData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TREcrt1999</vt:lpstr>
      <vt:lpstr>TREcrt2000</vt:lpstr>
      <vt:lpstr>TREcrt2001</vt:lpstr>
      <vt:lpstr>TREcrt2002</vt:lpstr>
      <vt:lpstr>TREcrt2003</vt:lpstr>
      <vt:lpstr>TREcrt2004</vt:lpstr>
      <vt:lpstr>TREcrt2005</vt:lpstr>
      <vt:lpstr>TREcrt2006</vt:lpstr>
      <vt:lpstr>TREcrt2007</vt:lpstr>
      <vt:lpstr>TREcrt2008</vt:lpstr>
      <vt:lpstr>TREcrt2009</vt:lpstr>
      <vt:lpstr>TREcrt2010</vt:lpstr>
      <vt:lpstr>TREcrt2011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cesd</dc:creator>
  <cp:lastModifiedBy>fgfdft</cp:lastModifiedBy>
  <dcterms:created xsi:type="dcterms:W3CDTF">2000-02-15T11:07:25Z</dcterms:created>
  <dcterms:modified xsi:type="dcterms:W3CDTF">2014-02-20T15:38:54Z</dcterms:modified>
</cp:coreProperties>
</file>